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615" windowWidth="19815" windowHeight="73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68" i="1" l="1"/>
  <c r="J68" i="1"/>
  <c r="I68" i="1"/>
  <c r="O47" i="1"/>
  <c r="R46" i="1"/>
  <c r="O46" i="1"/>
  <c r="S46" i="1" s="1"/>
  <c r="C46" i="1"/>
  <c r="C47" i="1" s="1"/>
  <c r="B46" i="1"/>
  <c r="A46" i="1"/>
  <c r="K44" i="1"/>
  <c r="J44" i="1"/>
  <c r="I44" i="1"/>
  <c r="K43" i="1"/>
  <c r="J43" i="1"/>
  <c r="I43" i="1"/>
  <c r="M36" i="1"/>
  <c r="M35" i="1" s="1"/>
  <c r="E36" i="1"/>
  <c r="E37" i="1"/>
  <c r="O48" i="1" l="1"/>
  <c r="R47" i="1"/>
  <c r="B47" i="1"/>
  <c r="B48" i="1" s="1"/>
  <c r="A47" i="1"/>
  <c r="A48" i="1" s="1"/>
  <c r="C48" i="1"/>
  <c r="S47" i="1"/>
  <c r="M39" i="1"/>
  <c r="L39" i="1"/>
  <c r="K39" i="1"/>
  <c r="J39" i="1"/>
  <c r="I39" i="1"/>
  <c r="O17" i="1"/>
  <c r="M15" i="1"/>
  <c r="L15" i="1"/>
  <c r="K15" i="1"/>
  <c r="J15" i="1"/>
  <c r="I15" i="1"/>
  <c r="M14" i="1"/>
  <c r="L14" i="1"/>
  <c r="K14" i="1"/>
  <c r="J14" i="1"/>
  <c r="I14" i="1"/>
  <c r="S48" i="1" l="1"/>
  <c r="O49" i="1"/>
  <c r="R48" i="1"/>
  <c r="O18" i="1"/>
  <c r="O19" i="1" s="1"/>
  <c r="A17" i="1"/>
  <c r="C17" i="1"/>
  <c r="D17" i="1"/>
  <c r="B17" i="1"/>
  <c r="R17" i="1"/>
  <c r="E17" i="1"/>
  <c r="S17" i="1"/>
  <c r="O50" i="1" l="1"/>
  <c r="R49" i="1"/>
  <c r="S49" i="1"/>
  <c r="B49" i="1"/>
  <c r="A49" i="1"/>
  <c r="A50" i="1" s="1"/>
  <c r="C49" i="1"/>
  <c r="C50" i="1" s="1"/>
  <c r="C18" i="1"/>
  <c r="C19" i="1" s="1"/>
  <c r="R18" i="1"/>
  <c r="O20" i="1"/>
  <c r="R19" i="1"/>
  <c r="S19" i="1"/>
  <c r="S18" i="1"/>
  <c r="A18" i="1"/>
  <c r="A19" i="1" s="1"/>
  <c r="A20" i="1" s="1"/>
  <c r="E18" i="1"/>
  <c r="E19" i="1" s="1"/>
  <c r="E20" i="1" s="1"/>
  <c r="D18" i="1"/>
  <c r="D19" i="1" s="1"/>
  <c r="D20" i="1" s="1"/>
  <c r="B18" i="1"/>
  <c r="B19" i="1" s="1"/>
  <c r="B20" i="1" s="1"/>
  <c r="A51" i="1" l="1"/>
  <c r="S50" i="1"/>
  <c r="R50" i="1"/>
  <c r="O51" i="1"/>
  <c r="B50" i="1"/>
  <c r="B51" i="1" s="1"/>
  <c r="O21" i="1"/>
  <c r="D21" i="1" s="1"/>
  <c r="R20" i="1"/>
  <c r="S20" i="1"/>
  <c r="C20" i="1"/>
  <c r="B52" i="1" l="1"/>
  <c r="A52" i="1"/>
  <c r="O52" i="1"/>
  <c r="R51" i="1"/>
  <c r="S51" i="1"/>
  <c r="C51" i="1"/>
  <c r="C52" i="1" s="1"/>
  <c r="C21" i="1"/>
  <c r="A21" i="1"/>
  <c r="E21" i="1"/>
  <c r="O22" i="1"/>
  <c r="R21" i="1"/>
  <c r="S21" i="1"/>
  <c r="B21" i="1"/>
  <c r="S52" i="1" l="1"/>
  <c r="R52" i="1"/>
  <c r="O53" i="1"/>
  <c r="C53" i="1"/>
  <c r="A53" i="1"/>
  <c r="B53" i="1"/>
  <c r="B22" i="1"/>
  <c r="E22" i="1"/>
  <c r="A22" i="1"/>
  <c r="C22" i="1"/>
  <c r="O23" i="1"/>
  <c r="R22" i="1"/>
  <c r="S22" i="1"/>
  <c r="D22" i="1"/>
  <c r="C54" i="1" l="1"/>
  <c r="O54" i="1"/>
  <c r="B54" i="1" s="1"/>
  <c r="R53" i="1"/>
  <c r="S53" i="1"/>
  <c r="D23" i="1"/>
  <c r="C23" i="1"/>
  <c r="B23" i="1"/>
  <c r="E23" i="1"/>
  <c r="O24" i="1"/>
  <c r="S23" i="1"/>
  <c r="R23" i="1"/>
  <c r="A23" i="1"/>
  <c r="C55" i="1" l="1"/>
  <c r="S54" i="1"/>
  <c r="R54" i="1"/>
  <c r="O55" i="1"/>
  <c r="A54" i="1"/>
  <c r="A55" i="1" s="1"/>
  <c r="C24" i="1"/>
  <c r="A24" i="1"/>
  <c r="E24" i="1"/>
  <c r="D24" i="1"/>
  <c r="O25" i="1"/>
  <c r="R24" i="1"/>
  <c r="S24" i="1"/>
  <c r="B24" i="1"/>
  <c r="O56" i="1" l="1"/>
  <c r="R55" i="1"/>
  <c r="S55" i="1"/>
  <c r="B55" i="1"/>
  <c r="A25" i="1"/>
  <c r="B25" i="1"/>
  <c r="D25" i="1"/>
  <c r="E25" i="1"/>
  <c r="O26" i="1"/>
  <c r="R25" i="1"/>
  <c r="S25" i="1"/>
  <c r="C25" i="1"/>
  <c r="S56" i="1" l="1"/>
  <c r="O57" i="1"/>
  <c r="R56" i="1"/>
  <c r="B56" i="1"/>
  <c r="B57" i="1" s="1"/>
  <c r="C56" i="1"/>
  <c r="C57" i="1" s="1"/>
  <c r="A56" i="1"/>
  <c r="A57" i="1" s="1"/>
  <c r="B26" i="1"/>
  <c r="D26" i="1"/>
  <c r="C26" i="1"/>
  <c r="E26" i="1"/>
  <c r="O27" i="1"/>
  <c r="R26" i="1"/>
  <c r="S26" i="1"/>
  <c r="A26" i="1"/>
  <c r="O58" i="1" l="1"/>
  <c r="R57" i="1"/>
  <c r="S57" i="1"/>
  <c r="A27" i="1"/>
  <c r="E27" i="1"/>
  <c r="C27" i="1"/>
  <c r="D27" i="1"/>
  <c r="O28" i="1"/>
  <c r="S27" i="1"/>
  <c r="R27" i="1"/>
  <c r="B27" i="1"/>
  <c r="B58" i="1" l="1"/>
  <c r="C58" i="1"/>
  <c r="S58" i="1"/>
  <c r="R58" i="1"/>
  <c r="O59" i="1"/>
  <c r="A58" i="1"/>
  <c r="A59" i="1" s="1"/>
  <c r="B28" i="1"/>
  <c r="C28" i="1"/>
  <c r="E28" i="1"/>
  <c r="A28" i="1"/>
  <c r="O29" i="1"/>
  <c r="R28" i="1"/>
  <c r="S28" i="1"/>
  <c r="D28" i="1"/>
  <c r="C59" i="1" l="1"/>
  <c r="O60" i="1"/>
  <c r="R59" i="1"/>
  <c r="S59" i="1"/>
  <c r="B59" i="1"/>
  <c r="B29" i="1"/>
  <c r="A29" i="1"/>
  <c r="D29" i="1"/>
  <c r="E29" i="1"/>
  <c r="O30" i="1"/>
  <c r="R29" i="1"/>
  <c r="S29" i="1"/>
  <c r="C29" i="1"/>
  <c r="S60" i="1" l="1"/>
  <c r="O61" i="1"/>
  <c r="R60" i="1"/>
  <c r="B60" i="1"/>
  <c r="B61" i="1" s="1"/>
  <c r="C60" i="1"/>
  <c r="C61" i="1" s="1"/>
  <c r="A60" i="1"/>
  <c r="A61" i="1" s="1"/>
  <c r="C30" i="1"/>
  <c r="A30" i="1"/>
  <c r="E30" i="1"/>
  <c r="D30" i="1"/>
  <c r="O31" i="1"/>
  <c r="R30" i="1"/>
  <c r="S30" i="1"/>
  <c r="B30" i="1"/>
  <c r="A62" i="1" l="1"/>
  <c r="O62" i="1"/>
  <c r="R61" i="1"/>
  <c r="S61" i="1"/>
  <c r="O32" i="1"/>
  <c r="S31" i="1"/>
  <c r="R31" i="1"/>
  <c r="D31" i="1"/>
  <c r="B31" i="1"/>
  <c r="B32" i="1" s="1"/>
  <c r="C31" i="1"/>
  <c r="A31" i="1"/>
  <c r="E31" i="1"/>
  <c r="S62" i="1" l="1"/>
  <c r="R62" i="1"/>
  <c r="O63" i="1"/>
  <c r="B62" i="1"/>
  <c r="B63" i="1" s="1"/>
  <c r="A63" i="1"/>
  <c r="C62" i="1"/>
  <c r="C63" i="1" s="1"/>
  <c r="A32" i="1"/>
  <c r="E32" i="1"/>
  <c r="D32" i="1"/>
  <c r="C32" i="1"/>
  <c r="O33" i="1"/>
  <c r="R32" i="1"/>
  <c r="S32" i="1"/>
  <c r="C64" i="1" l="1"/>
  <c r="R63" i="1"/>
  <c r="O64" i="1"/>
  <c r="S63" i="1"/>
  <c r="E33" i="1"/>
  <c r="C33" i="1"/>
  <c r="A33" i="1"/>
  <c r="D33" i="1"/>
  <c r="B33" i="1"/>
  <c r="O34" i="1"/>
  <c r="R33" i="1"/>
  <c r="S33" i="1"/>
  <c r="O65" i="1" l="1"/>
  <c r="K63" i="1"/>
  <c r="K62" i="1" s="1"/>
  <c r="K61" i="1" s="1"/>
  <c r="K60" i="1" s="1"/>
  <c r="K59" i="1" s="1"/>
  <c r="K58" i="1" s="1"/>
  <c r="K57" i="1" s="1"/>
  <c r="K56" i="1" s="1"/>
  <c r="K55" i="1" s="1"/>
  <c r="K54" i="1" s="1"/>
  <c r="K53" i="1" s="1"/>
  <c r="K52" i="1" s="1"/>
  <c r="K51" i="1" s="1"/>
  <c r="K50" i="1" s="1"/>
  <c r="K49" i="1" s="1"/>
  <c r="K48" i="1" s="1"/>
  <c r="K47" i="1" s="1"/>
  <c r="K46" i="1" s="1"/>
  <c r="K45" i="1" s="1"/>
  <c r="S64" i="1"/>
  <c r="R64" i="1"/>
  <c r="I63" i="1"/>
  <c r="I62" i="1" s="1"/>
  <c r="I61" i="1" s="1"/>
  <c r="I60" i="1" s="1"/>
  <c r="I59" i="1" s="1"/>
  <c r="I58" i="1" s="1"/>
  <c r="I57" i="1" s="1"/>
  <c r="I56" i="1" s="1"/>
  <c r="I55" i="1" s="1"/>
  <c r="I54" i="1" s="1"/>
  <c r="I53" i="1" s="1"/>
  <c r="I52" i="1" s="1"/>
  <c r="I51" i="1" s="1"/>
  <c r="I50" i="1" s="1"/>
  <c r="I49" i="1" s="1"/>
  <c r="I48" i="1" s="1"/>
  <c r="I47" i="1" s="1"/>
  <c r="I46" i="1" s="1"/>
  <c r="I45" i="1" s="1"/>
  <c r="B64" i="1"/>
  <c r="A64" i="1"/>
  <c r="D34" i="1"/>
  <c r="A34" i="1"/>
  <c r="C34" i="1"/>
  <c r="B34" i="1"/>
  <c r="O35" i="1"/>
  <c r="S34" i="1"/>
  <c r="R34" i="1"/>
  <c r="E34" i="1"/>
  <c r="S65" i="1" l="1"/>
  <c r="O66" i="1"/>
  <c r="R65" i="1"/>
  <c r="E35" i="1"/>
  <c r="B35" i="1"/>
  <c r="A35" i="1"/>
  <c r="D35" i="1"/>
  <c r="O36" i="1"/>
  <c r="S35" i="1"/>
  <c r="R35" i="1"/>
  <c r="C35" i="1"/>
  <c r="S66" i="1" l="1"/>
  <c r="R66" i="1"/>
  <c r="J63" i="1"/>
  <c r="J62" i="1" s="1"/>
  <c r="J61" i="1" s="1"/>
  <c r="J60" i="1" s="1"/>
  <c r="J59" i="1" s="1"/>
  <c r="J58" i="1" s="1"/>
  <c r="J57" i="1" s="1"/>
  <c r="J56" i="1" s="1"/>
  <c r="J55" i="1" s="1"/>
  <c r="J54" i="1" s="1"/>
  <c r="J53" i="1" s="1"/>
  <c r="J52" i="1" s="1"/>
  <c r="J51" i="1" s="1"/>
  <c r="J50" i="1" s="1"/>
  <c r="J49" i="1" s="1"/>
  <c r="J48" i="1" s="1"/>
  <c r="J47" i="1" s="1"/>
  <c r="J46" i="1" s="1"/>
  <c r="J45" i="1" s="1"/>
  <c r="O37" i="1"/>
  <c r="S36" i="1"/>
  <c r="R36" i="1"/>
  <c r="B36" i="1"/>
  <c r="B37" i="1" l="1"/>
  <c r="S37" i="1"/>
  <c r="I34" i="1"/>
  <c r="I33" i="1" s="1"/>
  <c r="I32" i="1" s="1"/>
  <c r="I31" i="1" s="1"/>
  <c r="M34" i="1"/>
  <c r="M33" i="1" s="1"/>
  <c r="M32" i="1" s="1"/>
  <c r="M31" i="1" s="1"/>
  <c r="L34" i="1"/>
  <c r="L33" i="1" s="1"/>
  <c r="L32" i="1" s="1"/>
  <c r="L31" i="1" s="1"/>
  <c r="R37" i="1"/>
  <c r="K34" i="1"/>
  <c r="K33" i="1" s="1"/>
  <c r="K32" i="1" s="1"/>
  <c r="K31" i="1" s="1"/>
  <c r="J36" i="1"/>
  <c r="J35" i="1" s="1"/>
  <c r="J34" i="1" s="1"/>
  <c r="J33" i="1" s="1"/>
  <c r="J32" i="1" s="1"/>
  <c r="J31" i="1" s="1"/>
  <c r="J30" i="1" l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M30" i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K30" i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L30" i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I30" i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<sst xmlns="http://schemas.openxmlformats.org/spreadsheetml/2006/main" count="177" uniqueCount="75">
  <si>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</si>
  <si>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</si>
  <si>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</si>
  <si>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</si>
  <si>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</si>
  <si>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</si>
  <si>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</si>
  <si>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</si>
  <si>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</si>
  <si>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</si>
  <si>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</si>
  <si>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</si>
  <si>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</si>
  <si>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</si>
  <si>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</si>
  <si>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</si>
  <si>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</si>
  <si>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</si>
  <si>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</si>
  <si>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</si>
  <si>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</si>
  <si>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</si>
  <si>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</si>
  <si>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</si>
  <si>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</si>
  <si>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</si>
  <si>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</si>
  <si>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</si>
  <si>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</si>
  <si>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</si>
  <si>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</si>
  <si>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</si>
  <si>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</si>
  <si>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</si>
  <si>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</si>
  <si>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</si>
  <si>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</si>
  <si>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</si>
  <si>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</si>
  <si>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</si>
  <si>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</si>
  <si>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</si>
  <si>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</si>
  <si>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</si>
  <si>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S</t>
  </si>
  <si>
    <t>EMITENT,</t>
  </si>
  <si>
    <t>Curtea de Arges Atg. RMR</t>
  </si>
  <si>
    <t>C.A. Blocuri ANL</t>
  </si>
  <si>
    <t>C.A. Fantana lui Manole</t>
  </si>
  <si>
    <t>C.A. Piata Ivancea</t>
  </si>
  <si>
    <t>C.A. North Metal</t>
  </si>
  <si>
    <t>Valea Iasului Sanatoriu</t>
  </si>
  <si>
    <t>Valea Iasului Primarie</t>
  </si>
  <si>
    <t>Valea Iasului1</t>
  </si>
  <si>
    <t>Valea Iasului2</t>
  </si>
  <si>
    <t>Calinesti</t>
  </si>
  <si>
    <t>Merisani Ram.</t>
  </si>
  <si>
    <t>Toplita Ramificatie</t>
  </si>
  <si>
    <t>Primaria Malureni</t>
  </si>
  <si>
    <t>Badiceni</t>
  </si>
  <si>
    <t>Zgaroiesti</t>
  </si>
  <si>
    <t>Malureni Biserica</t>
  </si>
  <si>
    <t>Malureni Bran</t>
  </si>
  <si>
    <t>Stroesti</t>
  </si>
  <si>
    <t>Costesti-Valsanesti Ramificatie</t>
  </si>
  <si>
    <t>Musatesti Primarie</t>
  </si>
  <si>
    <t>Valsanesti</t>
  </si>
  <si>
    <t xml:space="preserve"> A. Denumirea traseului: Curtea de Arges - Malureni - Toplita</t>
  </si>
  <si>
    <t>D</t>
  </si>
  <si>
    <t>Toplita</t>
  </si>
  <si>
    <t>1=5</t>
  </si>
  <si>
    <t>C6</t>
  </si>
  <si>
    <t>C7</t>
  </si>
  <si>
    <t>C8</t>
  </si>
  <si>
    <t xml:space="preserve">     Cod traseu: 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</si>
</sst>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b/>
      <sz val="10"/>
      <color theme="1"/>
      <name val="Arial"/>
    </font>
    <font>
      <sz val="10"/>
      <color theme="1"/>
      <name val="Arial"/>
    </font>
    <font>
      <sz val="11"/>
      <color rgb="FF9C6500"/>
      <name val="Calibri"/>
    </font>
    <font>
      <sz val="10"/>
      <color rgb="FF000000"/>
      <name val="Arial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1" fillId="0" borderId="1"/>
  </cellStyleXfs>
  <cellXfs count="75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5" xfId="0" applyFont="1" applyBorder="1" applyAlignment="1"/>
    <xf numFmtId="0" fontId="6" fillId="0" borderId="5" xfId="0" applyFont="1" applyBorder="1" applyAlignment="1">
      <alignment horizontal="center"/>
    </xf>
    <xf numFmtId="0" fontId="6" fillId="0" borderId="0" xfId="0" applyFont="1"/>
    <xf numFmtId="0" fontId="3" fillId="0" borderId="5" xfId="0" applyFont="1" applyBorder="1" applyAlignment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7" xfId="0" applyFont="1" applyBorder="1" applyAlignment="1"/>
    <xf numFmtId="0" fontId="6" fillId="0" borderId="8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3" fillId="0" borderId="10" xfId="0" applyFont="1" applyBorder="1" applyAlignment="1"/>
    <xf numFmtId="0" fontId="6" fillId="2" borderId="11" xfId="0" applyFont="1" applyFill="1" applyBorder="1" applyAlignment="1">
      <alignment horizontal="center"/>
    </xf>
    <xf numFmtId="20" fontId="8" fillId="0" borderId="6" xfId="0" applyNumberFormat="1" applyFont="1" applyBorder="1" applyAlignment="1">
      <alignment horizontal="center"/>
    </xf>
    <xf numFmtId="20" fontId="8" fillId="0" borderId="7" xfId="0" applyNumberFormat="1" applyFont="1" applyBorder="1" applyAlignment="1">
      <alignment horizontal="center"/>
    </xf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20" fontId="9" fillId="0" borderId="7" xfId="0" applyNumberFormat="1" applyFont="1" applyBorder="1" applyAlignment="1">
      <alignment horizontal="center"/>
    </xf>
    <xf numFmtId="20" fontId="9" fillId="0" borderId="8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9" fillId="0" borderId="12" xfId="0" applyNumberFormat="1" applyFont="1" applyBorder="1" applyAlignment="1">
      <alignment horizontal="center"/>
    </xf>
    <xf numFmtId="20" fontId="9" fillId="0" borderId="13" xfId="0" applyNumberFormat="1" applyFont="1" applyBorder="1" applyAlignment="1">
      <alignment horizontal="center"/>
    </xf>
    <xf numFmtId="0" fontId="1" fillId="0" borderId="13" xfId="0" applyFont="1" applyBorder="1" applyAlignment="1"/>
    <xf numFmtId="0" fontId="1" fillId="0" borderId="13" xfId="0" applyFont="1" applyBorder="1" applyAlignment="1">
      <alignment horizontal="center"/>
    </xf>
    <xf numFmtId="0" fontId="1" fillId="0" borderId="13" xfId="0" applyFont="1" applyBorder="1"/>
    <xf numFmtId="20" fontId="9" fillId="0" borderId="14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1" fillId="0" borderId="13" xfId="0" applyFont="1" applyBorder="1" applyAlignment="1">
      <alignment horizontal="center"/>
    </xf>
    <xf numFmtId="20" fontId="8" fillId="0" borderId="13" xfId="0" applyNumberFormat="1" applyFont="1" applyBorder="1" applyAlignment="1">
      <alignment horizontal="center"/>
    </xf>
    <xf numFmtId="20" fontId="8" fillId="0" borderId="14" xfId="0" applyNumberFormat="1" applyFont="1" applyBorder="1" applyAlignment="1">
      <alignment horizontal="center"/>
    </xf>
    <xf numFmtId="0" fontId="3" fillId="0" borderId="13" xfId="0" applyFont="1" applyBorder="1" applyAlignment="1"/>
    <xf numFmtId="0" fontId="10" fillId="0" borderId="0" xfId="0" applyFont="1"/>
    <xf numFmtId="20" fontId="9" fillId="0" borderId="10" xfId="0" applyNumberFormat="1" applyFont="1" applyBorder="1" applyAlignment="1">
      <alignment horizontal="center"/>
    </xf>
    <xf numFmtId="20" fontId="9" fillId="0" borderId="11" xfId="0" applyNumberFormat="1" applyFont="1" applyBorder="1" applyAlignment="1">
      <alignment horizontal="center"/>
    </xf>
    <xf numFmtId="0" fontId="3" fillId="0" borderId="0" xfId="0" applyFont="1" applyAlignment="1"/>
    <xf numFmtId="0" fontId="0" fillId="0" borderId="0" xfId="0" applyFont="1" applyAlignment="1"/>
    <xf numFmtId="0" fontId="3" fillId="0" borderId="1" xfId="0" applyFont="1" applyBorder="1" applyAlignment="1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20" fontId="1" fillId="0" borderId="10" xfId="0" applyNumberFormat="1" applyFont="1" applyBorder="1" applyAlignment="1">
      <alignment horizontal="center"/>
    </xf>
    <xf numFmtId="0" fontId="0" fillId="0" borderId="0" xfId="0" applyFont="1" applyAlignment="1"/>
    <xf numFmtId="0" fontId="1" fillId="0" borderId="9" xfId="0" applyFont="1" applyBorder="1" applyAlignment="1">
      <alignment horizontal="center"/>
    </xf>
    <xf numFmtId="20" fontId="12" fillId="0" borderId="13" xfId="0" applyNumberFormat="1" applyFont="1" applyBorder="1" applyAlignment="1">
      <alignment horizontal="center"/>
    </xf>
    <xf numFmtId="20" fontId="13" fillId="0" borderId="10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13" fillId="0" borderId="10" xfId="0" applyNumberFormat="1" applyFont="1" applyBorder="1" applyAlignment="1">
      <alignment horizontal="center"/>
    </xf>
    <xf numFmtId="0" fontId="9" fillId="0" borderId="10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50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71" t="s">
        <v>21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3" t="s">
        <v>24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74"/>
      <c r="B9" s="72"/>
      <c r="C9" s="72"/>
      <c r="D9" s="72"/>
      <c r="E9" s="72"/>
      <c r="F9" s="72"/>
      <c r="G9" s="72"/>
      <c r="H9" s="72"/>
      <c r="I9" s="12"/>
      <c r="J9" s="12"/>
      <c r="K9" s="13"/>
      <c r="L9" s="13"/>
      <c r="M9" s="13"/>
    </row>
    <row r="10" spans="1:28" ht="18" customHeight="1" x14ac:dyDescent="0.25">
      <c r="A10" s="74" t="s">
        <v>67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</row>
    <row r="11" spans="1:28" ht="19.5" customHeight="1" x14ac:dyDescent="0.25">
      <c r="A11" s="12" t="s">
        <v>74</v>
      </c>
      <c r="B11" s="12"/>
      <c r="C11" s="12"/>
      <c r="D11" s="12"/>
      <c r="E11" s="14"/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8" t="s">
        <v>27</v>
      </c>
      <c r="B12" s="69"/>
      <c r="C12" s="69"/>
      <c r="D12" s="69"/>
      <c r="E12" s="70"/>
      <c r="F12" s="15" t="s">
        <v>28</v>
      </c>
      <c r="G12" s="16" t="s">
        <v>29</v>
      </c>
      <c r="H12" s="16" t="s">
        <v>30</v>
      </c>
      <c r="I12" s="68" t="s">
        <v>31</v>
      </c>
      <c r="J12" s="69"/>
      <c r="K12" s="69"/>
      <c r="L12" s="69"/>
      <c r="M12" s="70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8" t="s">
        <v>32</v>
      </c>
      <c r="B13" s="69"/>
      <c r="C13" s="69"/>
      <c r="D13" s="69"/>
      <c r="E13" s="70"/>
      <c r="F13" s="18"/>
      <c r="G13" s="15" t="s">
        <v>33</v>
      </c>
      <c r="H13" s="16" t="s">
        <v>34</v>
      </c>
      <c r="I13" s="68" t="s">
        <v>32</v>
      </c>
      <c r="J13" s="69"/>
      <c r="K13" s="69"/>
      <c r="L13" s="69"/>
      <c r="M13" s="70"/>
      <c r="N13" s="17"/>
      <c r="O13" s="17"/>
      <c r="P13" s="17"/>
      <c r="Q13" s="17"/>
      <c r="R13" s="17" t="s">
        <v>35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19" t="s">
        <v>36</v>
      </c>
      <c r="B14" s="20" t="s">
        <v>37</v>
      </c>
      <c r="C14" s="20" t="s">
        <v>38</v>
      </c>
      <c r="D14" s="20" t="s">
        <v>39</v>
      </c>
      <c r="E14" s="20" t="s">
        <v>40</v>
      </c>
      <c r="F14" s="21"/>
      <c r="G14" s="21"/>
      <c r="H14" s="20"/>
      <c r="I14" s="20" t="str">
        <f t="shared" ref="I14:M14" si="0">A14</f>
        <v>C1</v>
      </c>
      <c r="J14" s="20" t="str">
        <f t="shared" si="0"/>
        <v>C2</v>
      </c>
      <c r="K14" s="20" t="str">
        <f t="shared" si="0"/>
        <v>C3</v>
      </c>
      <c r="L14" s="20" t="str">
        <f t="shared" si="0"/>
        <v>C4</v>
      </c>
      <c r="M14" s="22" t="str">
        <f t="shared" si="0"/>
        <v>C5</v>
      </c>
      <c r="N14" s="17"/>
      <c r="O14" s="17" t="s">
        <v>41</v>
      </c>
      <c r="P14" s="17" t="s">
        <v>6</v>
      </c>
      <c r="Q14" s="17" t="s">
        <v>2</v>
      </c>
      <c r="R14" s="23" t="s">
        <v>42</v>
      </c>
      <c r="S14" s="23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thickBot="1" x14ac:dyDescent="0.3">
      <c r="A15" s="24" t="s">
        <v>23</v>
      </c>
      <c r="B15" s="25" t="s">
        <v>23</v>
      </c>
      <c r="C15" s="25" t="s">
        <v>23</v>
      </c>
      <c r="D15" s="25" t="s">
        <v>23</v>
      </c>
      <c r="E15" s="25" t="s">
        <v>23</v>
      </c>
      <c r="F15" s="26"/>
      <c r="G15" s="26"/>
      <c r="H15" s="26"/>
      <c r="I15" s="25" t="str">
        <f t="shared" ref="I15:M15" si="1">A15</f>
        <v>M</v>
      </c>
      <c r="J15" s="25" t="str">
        <f t="shared" si="1"/>
        <v>M</v>
      </c>
      <c r="K15" s="25" t="str">
        <f t="shared" si="1"/>
        <v>M</v>
      </c>
      <c r="L15" s="25" t="str">
        <f t="shared" si="1"/>
        <v>M</v>
      </c>
      <c r="M15" s="27" t="str">
        <f t="shared" si="1"/>
        <v>M</v>
      </c>
      <c r="N15" s="17"/>
      <c r="O15" s="17"/>
      <c r="P15" s="17"/>
      <c r="Q15" s="17"/>
      <c r="R15" s="23" t="s">
        <v>23</v>
      </c>
      <c r="S15" s="23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28">
        <v>0.6875</v>
      </c>
      <c r="B16" s="29">
        <v>0.23958333333333334</v>
      </c>
      <c r="C16" s="29">
        <v>0.33333333333333331</v>
      </c>
      <c r="D16" s="29">
        <v>0.5</v>
      </c>
      <c r="E16" s="29">
        <v>0.59375</v>
      </c>
      <c r="F16" s="30">
        <v>0</v>
      </c>
      <c r="G16" s="31">
        <v>0</v>
      </c>
      <c r="H16" s="32" t="s">
        <v>46</v>
      </c>
      <c r="I16" s="33">
        <f t="shared" ref="I16:M30" si="2">I17+TIME(0,0,(3600*($O17-$O16)/(INDEX($T$5:$AB$6,MATCH(I$15,$S$5:$S$6,0),MATCH(CONCATENATE($P17,$Q17),$T$4:$AB$4,0)))+$T$8))</f>
        <v>0.2372916666666666</v>
      </c>
      <c r="J16" s="33">
        <f t="shared" si="2"/>
        <v>0.32953703703703713</v>
      </c>
      <c r="K16" s="33">
        <f t="shared" si="2"/>
        <v>0.40743055555555563</v>
      </c>
      <c r="L16" s="33">
        <f t="shared" si="2"/>
        <v>0.57756944444444425</v>
      </c>
      <c r="M16" s="34">
        <f t="shared" si="2"/>
        <v>0.68370370370370359</v>
      </c>
      <c r="O16" s="5">
        <v>0</v>
      </c>
      <c r="P16" s="35"/>
      <c r="Q16" s="35"/>
      <c r="R16" s="36"/>
      <c r="U16" s="1"/>
      <c r="V16" s="35"/>
      <c r="W16" s="55"/>
      <c r="X16" s="57"/>
    </row>
    <row r="17" spans="1:25" ht="13.5" customHeight="1" x14ac:dyDescent="0.2">
      <c r="A17" s="37">
        <f t="shared" ref="A17:E17" si="3">A16+TIME(0,0,(3600*($O17-$O16)/(INDEX($T$5:$AB$6,MATCH(A$15,$S$5:$S$6,0),MATCH(CONCATENATE($P17,$Q17),$T$4:$AB$4,0)))+$T$8))</f>
        <v>0.68896990740740738</v>
      </c>
      <c r="B17" s="38">
        <f t="shared" si="3"/>
        <v>0.24105324074074075</v>
      </c>
      <c r="C17" s="38">
        <f t="shared" si="3"/>
        <v>0.33480324074074075</v>
      </c>
      <c r="D17" s="38">
        <f t="shared" si="3"/>
        <v>0.50146990740740738</v>
      </c>
      <c r="E17" s="38">
        <f t="shared" si="3"/>
        <v>0.59521990740740738</v>
      </c>
      <c r="F17" s="39">
        <v>1.3</v>
      </c>
      <c r="G17" s="40">
        <v>1</v>
      </c>
      <c r="H17" s="41" t="s">
        <v>47</v>
      </c>
      <c r="I17" s="38">
        <f t="shared" si="2"/>
        <v>0.23582175925925919</v>
      </c>
      <c r="J17" s="38">
        <f t="shared" si="2"/>
        <v>0.32806712962962969</v>
      </c>
      <c r="K17" s="38">
        <f t="shared" si="2"/>
        <v>0.4059606481481482</v>
      </c>
      <c r="L17" s="38">
        <f t="shared" si="2"/>
        <v>0.57609953703703687</v>
      </c>
      <c r="M17" s="42">
        <f t="shared" si="2"/>
        <v>0.68223379629629621</v>
      </c>
      <c r="O17" s="5">
        <f t="shared" ref="O17:O37" si="4">O16+F17</f>
        <v>1.3</v>
      </c>
      <c r="P17" s="8">
        <v>1</v>
      </c>
      <c r="Q17" s="43" t="s">
        <v>44</v>
      </c>
      <c r="R17" s="44">
        <f t="shared" ref="R17:S17" si="5">TIME(0,0,(3600*($O17-$O16)/(INDEX($T$5:$AB$6,MATCH(R$15,$S$5:$S$6,0),MATCH((CONCATENATE($P17,$Q17)),$T$4:$AB$4,0)))))</f>
        <v>1.0763888888888889E-3</v>
      </c>
      <c r="S17" s="44">
        <f t="shared" si="5"/>
        <v>1.3541666666666667E-3</v>
      </c>
      <c r="T17" s="1"/>
      <c r="U17" s="1"/>
      <c r="V17" s="35"/>
      <c r="W17" s="35"/>
      <c r="X17" s="57"/>
    </row>
    <row r="18" spans="1:25" ht="13.5" customHeight="1" x14ac:dyDescent="0.2">
      <c r="A18" s="37">
        <f t="shared" ref="A18:E18" si="6">A17+TIME(0,0,(3600*($O18-$O17)/(INDEX($T$5:$AB$6,MATCH(A$15,$S$5:$S$6,0),MATCH(CONCATENATE($P18,$Q18),$T$4:$AB$4,0)))+$T$8))</f>
        <v>0.69019675925925927</v>
      </c>
      <c r="B18" s="38">
        <f t="shared" si="6"/>
        <v>0.24228009259259259</v>
      </c>
      <c r="C18" s="38">
        <f t="shared" si="6"/>
        <v>0.33603009259259259</v>
      </c>
      <c r="D18" s="38">
        <f t="shared" si="6"/>
        <v>0.50269675925925927</v>
      </c>
      <c r="E18" s="38">
        <f t="shared" si="6"/>
        <v>0.59644675925925927</v>
      </c>
      <c r="F18" s="41">
        <v>1</v>
      </c>
      <c r="G18" s="45">
        <v>2</v>
      </c>
      <c r="H18" s="41" t="s">
        <v>48</v>
      </c>
      <c r="I18" s="38">
        <f t="shared" si="2"/>
        <v>0.23459490740740735</v>
      </c>
      <c r="J18" s="38">
        <f t="shared" si="2"/>
        <v>0.32684027777777785</v>
      </c>
      <c r="K18" s="38">
        <f t="shared" si="2"/>
        <v>0.40473379629629636</v>
      </c>
      <c r="L18" s="38">
        <f t="shared" si="2"/>
        <v>0.57487268518518497</v>
      </c>
      <c r="M18" s="42">
        <f t="shared" si="2"/>
        <v>0.68100694444444432</v>
      </c>
      <c r="O18" s="5">
        <f t="shared" si="4"/>
        <v>2.2999999999999998</v>
      </c>
      <c r="P18" s="8">
        <v>1</v>
      </c>
      <c r="Q18" s="43" t="s">
        <v>44</v>
      </c>
      <c r="R18" s="44">
        <f t="shared" ref="R18:S18" si="7">TIME(0,0,(3600*($O18-$O17)/(INDEX($T$5:$AB$6,MATCH(R$15,$S$5:$S$6,0),MATCH((CONCATENATE($P18,$Q18)),$T$4:$AB$4,0)))))</f>
        <v>8.3333333333333339E-4</v>
      </c>
      <c r="S18" s="44">
        <f t="shared" si="7"/>
        <v>1.0416666666666667E-3</v>
      </c>
      <c r="T18" s="1"/>
      <c r="U18" s="1"/>
      <c r="V18" s="35"/>
      <c r="W18" s="35"/>
      <c r="X18" s="57"/>
    </row>
    <row r="19" spans="1:25" ht="13.5" customHeight="1" x14ac:dyDescent="0.2">
      <c r="A19" s="37">
        <f t="shared" ref="A19:E19" si="8">A18+TIME(0,0,(3600*($O19-$O18)/(INDEX($T$5:$AB$6,MATCH(A$15,$S$5:$S$6,0),MATCH(CONCATENATE($P19,$Q19),$T$4:$AB$4,0)))+$T$8))</f>
        <v>0.69133101851851853</v>
      </c>
      <c r="B19" s="38">
        <f t="shared" si="8"/>
        <v>0.24341435185185184</v>
      </c>
      <c r="C19" s="38">
        <f t="shared" si="8"/>
        <v>0.33716435185185184</v>
      </c>
      <c r="D19" s="38">
        <f t="shared" si="8"/>
        <v>0.50383101851851853</v>
      </c>
      <c r="E19" s="38">
        <f t="shared" si="8"/>
        <v>0.59758101851851853</v>
      </c>
      <c r="F19" s="41">
        <v>0.9</v>
      </c>
      <c r="G19" s="40">
        <v>3</v>
      </c>
      <c r="H19" s="41" t="s">
        <v>49</v>
      </c>
      <c r="I19" s="38">
        <f t="shared" si="2"/>
        <v>0.2334606481481481</v>
      </c>
      <c r="J19" s="38">
        <f t="shared" si="2"/>
        <v>0.3257060185185186</v>
      </c>
      <c r="K19" s="38">
        <f t="shared" si="2"/>
        <v>0.4035995370370371</v>
      </c>
      <c r="L19" s="38">
        <f t="shared" si="2"/>
        <v>0.57373842592592572</v>
      </c>
      <c r="M19" s="42">
        <f t="shared" si="2"/>
        <v>0.67987268518518507</v>
      </c>
      <c r="O19" s="5">
        <f t="shared" si="4"/>
        <v>3.1999999999999997</v>
      </c>
      <c r="P19" s="8">
        <v>1</v>
      </c>
      <c r="Q19" s="43" t="s">
        <v>44</v>
      </c>
      <c r="R19" s="44">
        <f t="shared" ref="R19:S19" si="9">TIME(0,0,(3600*($O19-$O18)/(INDEX($T$5:$AB$6,MATCH(R$15,$S$5:$S$6,0),MATCH((CONCATENATE($P19,$Q19)),$T$4:$AB$4,0)))))</f>
        <v>7.407407407407407E-4</v>
      </c>
      <c r="S19" s="44">
        <f t="shared" si="9"/>
        <v>9.3750000000000007E-4</v>
      </c>
      <c r="T19" s="1"/>
      <c r="U19" s="1"/>
      <c r="V19" s="35"/>
      <c r="W19" s="35"/>
      <c r="X19" s="57"/>
    </row>
    <row r="20" spans="1:25" s="53" customFormat="1" ht="13.5" customHeight="1" x14ac:dyDescent="0.2">
      <c r="A20" s="37">
        <f t="shared" ref="A20:E20" si="10">A19+TIME(0,0,(3600*($O20-$O19)/(INDEX($T$5:$AB$6,MATCH(A$15,$S$5:$S$6,0),MATCH(CONCATENATE($P20,$Q20),$T$4:$AB$4,0)))+$T$8))</f>
        <v>0.69297453703703704</v>
      </c>
      <c r="B20" s="38">
        <f t="shared" si="10"/>
        <v>0.24505787037037036</v>
      </c>
      <c r="C20" s="38">
        <f t="shared" si="10"/>
        <v>0.33880787037037036</v>
      </c>
      <c r="D20" s="38">
        <f t="shared" si="10"/>
        <v>0.50547453703703704</v>
      </c>
      <c r="E20" s="38">
        <f t="shared" si="10"/>
        <v>0.59922453703703704</v>
      </c>
      <c r="F20" s="41">
        <v>1.5</v>
      </c>
      <c r="G20" s="45">
        <v>4</v>
      </c>
      <c r="H20" s="41" t="s">
        <v>50</v>
      </c>
      <c r="I20" s="38">
        <f t="shared" si="2"/>
        <v>0.23181712962962958</v>
      </c>
      <c r="J20" s="38">
        <f t="shared" si="2"/>
        <v>0.32406250000000009</v>
      </c>
      <c r="K20" s="38">
        <f t="shared" si="2"/>
        <v>0.40195601851851859</v>
      </c>
      <c r="L20" s="38">
        <f t="shared" si="2"/>
        <v>0.5720949074074072</v>
      </c>
      <c r="M20" s="42">
        <f t="shared" si="2"/>
        <v>0.67822916666666655</v>
      </c>
      <c r="O20" s="5">
        <f t="shared" si="4"/>
        <v>4.6999999999999993</v>
      </c>
      <c r="P20" s="8">
        <v>1</v>
      </c>
      <c r="Q20" s="43" t="s">
        <v>44</v>
      </c>
      <c r="R20" s="44">
        <f t="shared" ref="R20:S20" si="11">TIME(0,0,(3600*($O20-$O19)/(INDEX($T$5:$AB$6,MATCH(R$15,$S$5:$S$6,0),MATCH((CONCATENATE($P20,$Q20)),$T$4:$AB$4,0)))))</f>
        <v>1.25E-3</v>
      </c>
      <c r="S20" s="44">
        <f t="shared" si="11"/>
        <v>1.5624999999999999E-3</v>
      </c>
      <c r="T20" s="1"/>
      <c r="U20" s="1"/>
      <c r="V20" s="35"/>
      <c r="W20" s="35"/>
      <c r="X20" s="57"/>
      <c r="Y20"/>
    </row>
    <row r="21" spans="1:25" s="53" customFormat="1" ht="13.5" customHeight="1" x14ac:dyDescent="0.2">
      <c r="A21" s="37">
        <f t="shared" ref="A21:E21" si="12">A20+TIME(0,0,(3600*($O21-$O20)/(INDEX($T$5:$AB$6,MATCH(A$15,$S$5:$S$6,0),MATCH(CONCATENATE($P21,$Q21),$T$4:$AB$4,0)))+$T$8))</f>
        <v>0.69478009259259255</v>
      </c>
      <c r="B21" s="38">
        <f t="shared" si="12"/>
        <v>0.24686342592592592</v>
      </c>
      <c r="C21" s="38">
        <f t="shared" si="12"/>
        <v>0.34061342592592592</v>
      </c>
      <c r="D21" s="38">
        <f t="shared" si="12"/>
        <v>0.50728009259259255</v>
      </c>
      <c r="E21" s="38">
        <f t="shared" si="12"/>
        <v>0.60103009259259255</v>
      </c>
      <c r="F21" s="41">
        <v>1.7</v>
      </c>
      <c r="G21" s="45">
        <v>5</v>
      </c>
      <c r="H21" s="41" t="s">
        <v>51</v>
      </c>
      <c r="I21" s="38">
        <f t="shared" si="2"/>
        <v>0.23001157407407402</v>
      </c>
      <c r="J21" s="38">
        <f t="shared" si="2"/>
        <v>0.32225694444444453</v>
      </c>
      <c r="K21" s="38">
        <f t="shared" si="2"/>
        <v>0.40015046296296303</v>
      </c>
      <c r="L21" s="38">
        <f t="shared" si="2"/>
        <v>0.5702893518518517</v>
      </c>
      <c r="M21" s="42">
        <f t="shared" si="2"/>
        <v>0.67642361111111104</v>
      </c>
      <c r="O21" s="5">
        <f t="shared" si="4"/>
        <v>6.3999999999999995</v>
      </c>
      <c r="P21" s="8">
        <v>1</v>
      </c>
      <c r="Q21" s="43" t="s">
        <v>68</v>
      </c>
      <c r="R21" s="44">
        <f t="shared" ref="R21:S21" si="13">TIME(0,0,(3600*($O21-$O20)/(INDEX($T$5:$AB$6,MATCH(R$15,$S$5:$S$6,0),MATCH((CONCATENATE($P21,$Q21)),$T$4:$AB$4,0)))))</f>
        <v>1.4120370370370369E-3</v>
      </c>
      <c r="S21" s="44">
        <f t="shared" si="13"/>
        <v>1.7708333333333332E-3</v>
      </c>
      <c r="T21" s="1"/>
      <c r="U21" s="1"/>
      <c r="V21" s="35"/>
      <c r="W21" s="35"/>
      <c r="X21" s="57"/>
      <c r="Y21"/>
    </row>
    <row r="22" spans="1:25" s="53" customFormat="1" ht="13.5" customHeight="1" x14ac:dyDescent="0.2">
      <c r="A22" s="37">
        <f t="shared" ref="A22:E22" si="14">A21+TIME(0,0,(3600*($O22-$O21)/(INDEX($T$5:$AB$6,MATCH(A$15,$S$5:$S$6,0),MATCH(CONCATENATE($P22,$Q22),$T$4:$AB$4,0)))+$T$8))</f>
        <v>0.6956712962962962</v>
      </c>
      <c r="B22" s="38">
        <f t="shared" si="14"/>
        <v>0.24775462962962963</v>
      </c>
      <c r="C22" s="38">
        <f t="shared" si="14"/>
        <v>0.34150462962962963</v>
      </c>
      <c r="D22" s="38">
        <f t="shared" si="14"/>
        <v>0.5081712962962962</v>
      </c>
      <c r="E22" s="38">
        <f t="shared" si="14"/>
        <v>0.6019212962962962</v>
      </c>
      <c r="F22" s="41">
        <v>0.6</v>
      </c>
      <c r="G22" s="45">
        <v>6</v>
      </c>
      <c r="H22" s="41" t="s">
        <v>52</v>
      </c>
      <c r="I22" s="38">
        <f t="shared" si="2"/>
        <v>0.22912037037037031</v>
      </c>
      <c r="J22" s="38">
        <f t="shared" si="2"/>
        <v>0.32136574074074081</v>
      </c>
      <c r="K22" s="38">
        <f t="shared" si="2"/>
        <v>0.39925925925925931</v>
      </c>
      <c r="L22" s="38">
        <f t="shared" si="2"/>
        <v>0.56939814814814804</v>
      </c>
      <c r="M22" s="42">
        <f t="shared" si="2"/>
        <v>0.67553240740740739</v>
      </c>
      <c r="O22" s="5">
        <f t="shared" si="4"/>
        <v>6.9999999999999991</v>
      </c>
      <c r="P22" s="8">
        <v>1</v>
      </c>
      <c r="Q22" s="43" t="s">
        <v>68</v>
      </c>
      <c r="R22" s="44">
        <f t="shared" ref="R22:S22" si="15">TIME(0,0,(3600*($O22-$O21)/(INDEX($T$5:$AB$6,MATCH(R$15,$S$5:$S$6,0),MATCH((CONCATENATE($P22,$Q22)),$T$4:$AB$4,0)))))</f>
        <v>4.9768518518518521E-4</v>
      </c>
      <c r="S22" s="44">
        <f t="shared" si="15"/>
        <v>6.2500000000000001E-4</v>
      </c>
      <c r="T22" s="1"/>
      <c r="U22" s="1"/>
      <c r="V22" s="35"/>
      <c r="W22" s="35"/>
      <c r="X22" s="57"/>
    </row>
    <row r="23" spans="1:25" s="53" customFormat="1" ht="13.5" customHeight="1" x14ac:dyDescent="0.2">
      <c r="A23" s="37">
        <f t="shared" ref="A23:E23" si="16">A22+TIME(0,0,(3600*($O23-$O22)/(INDEX($T$5:$AB$6,MATCH(A$15,$S$5:$S$6,0),MATCH(CONCATENATE($P23,$Q23),$T$4:$AB$4,0)))+$T$8))</f>
        <v>0.69680555555555546</v>
      </c>
      <c r="B23" s="38">
        <f t="shared" si="16"/>
        <v>0.24888888888888888</v>
      </c>
      <c r="C23" s="38">
        <f t="shared" si="16"/>
        <v>0.34263888888888888</v>
      </c>
      <c r="D23" s="38">
        <f t="shared" si="16"/>
        <v>0.50930555555555546</v>
      </c>
      <c r="E23" s="38">
        <f t="shared" si="16"/>
        <v>0.60305555555555546</v>
      </c>
      <c r="F23" s="41">
        <v>0.9</v>
      </c>
      <c r="G23" s="45">
        <v>7</v>
      </c>
      <c r="H23" s="41" t="s">
        <v>53</v>
      </c>
      <c r="I23" s="38">
        <f t="shared" si="2"/>
        <v>0.22798611111111106</v>
      </c>
      <c r="J23" s="38">
        <f t="shared" si="2"/>
        <v>0.32023148148148156</v>
      </c>
      <c r="K23" s="38">
        <f t="shared" si="2"/>
        <v>0.39812500000000006</v>
      </c>
      <c r="L23" s="38">
        <f t="shared" si="2"/>
        <v>0.56826388888888879</v>
      </c>
      <c r="M23" s="42">
        <f t="shared" si="2"/>
        <v>0.67439814814814814</v>
      </c>
      <c r="O23" s="5">
        <f t="shared" si="4"/>
        <v>7.8999999999999995</v>
      </c>
      <c r="P23" s="8">
        <v>1</v>
      </c>
      <c r="Q23" s="43" t="s">
        <v>68</v>
      </c>
      <c r="R23" s="44">
        <f t="shared" ref="R23:S23" si="17">TIME(0,0,(3600*($O23-$O22)/(INDEX($T$5:$AB$6,MATCH(R$15,$S$5:$S$6,0),MATCH((CONCATENATE($P23,$Q23)),$T$4:$AB$4,0)))))</f>
        <v>7.407407407407407E-4</v>
      </c>
      <c r="S23" s="44">
        <f t="shared" si="17"/>
        <v>9.3750000000000007E-4</v>
      </c>
      <c r="T23" s="1"/>
      <c r="U23" s="1"/>
      <c r="V23" s="35"/>
      <c r="W23" s="35"/>
      <c r="X23" s="57"/>
    </row>
    <row r="24" spans="1:25" s="53" customFormat="1" ht="13.5" customHeight="1" x14ac:dyDescent="0.2">
      <c r="A24" s="37">
        <f t="shared" ref="A24:E24" si="18">A23+TIME(0,0,(3600*($O24-$O23)/(INDEX($T$5:$AB$6,MATCH(A$15,$S$5:$S$6,0),MATCH(CONCATENATE($P24,$Q24),$T$4:$AB$4,0)))+$T$8))</f>
        <v>0.69769675925925911</v>
      </c>
      <c r="B24" s="38">
        <f t="shared" si="18"/>
        <v>0.2497800925925926</v>
      </c>
      <c r="C24" s="38">
        <f t="shared" si="18"/>
        <v>0.3435300925925926</v>
      </c>
      <c r="D24" s="38">
        <f t="shared" si="18"/>
        <v>0.51019675925925911</v>
      </c>
      <c r="E24" s="38">
        <f t="shared" si="18"/>
        <v>0.60394675925925911</v>
      </c>
      <c r="F24" s="41">
        <v>0.6</v>
      </c>
      <c r="G24" s="45">
        <v>8</v>
      </c>
      <c r="H24" s="41" t="s">
        <v>54</v>
      </c>
      <c r="I24" s="38">
        <f t="shared" si="2"/>
        <v>0.22709490740740734</v>
      </c>
      <c r="J24" s="38">
        <f t="shared" si="2"/>
        <v>0.31934027777777785</v>
      </c>
      <c r="K24" s="38">
        <f t="shared" si="2"/>
        <v>0.39723379629629635</v>
      </c>
      <c r="L24" s="38">
        <f t="shared" si="2"/>
        <v>0.56737268518518513</v>
      </c>
      <c r="M24" s="42">
        <f t="shared" si="2"/>
        <v>0.67350694444444448</v>
      </c>
      <c r="O24" s="5">
        <f t="shared" si="4"/>
        <v>8.5</v>
      </c>
      <c r="P24" s="8">
        <v>1</v>
      </c>
      <c r="Q24" s="43" t="s">
        <v>68</v>
      </c>
      <c r="R24" s="44">
        <f t="shared" ref="R24:S24" si="19">TIME(0,0,(3600*($O24-$O23)/(INDEX($T$5:$AB$6,MATCH(R$15,$S$5:$S$6,0),MATCH((CONCATENATE($P24,$Q24)),$T$4:$AB$4,0)))))</f>
        <v>4.9768518518518521E-4</v>
      </c>
      <c r="S24" s="44">
        <f t="shared" si="19"/>
        <v>6.2500000000000001E-4</v>
      </c>
      <c r="T24" s="1"/>
      <c r="U24" s="1"/>
      <c r="V24" s="35"/>
      <c r="W24" s="35"/>
      <c r="X24" s="57"/>
      <c r="Y24"/>
    </row>
    <row r="25" spans="1:25" s="53" customFormat="1" ht="13.5" customHeight="1" x14ac:dyDescent="0.2">
      <c r="A25" s="37">
        <f t="shared" ref="A25:E25" si="20">A24+TIME(0,0,(3600*($O25-$O24)/(INDEX($T$5:$AB$6,MATCH(A$15,$S$5:$S$6,0),MATCH(CONCATENATE($P25,$Q25),$T$4:$AB$4,0)))+$T$8))</f>
        <v>0.69986111111111093</v>
      </c>
      <c r="B25" s="38">
        <f t="shared" si="20"/>
        <v>0.25194444444444447</v>
      </c>
      <c r="C25" s="38">
        <f t="shared" si="20"/>
        <v>0.34569444444444447</v>
      </c>
      <c r="D25" s="38">
        <f t="shared" si="20"/>
        <v>0.51236111111111093</v>
      </c>
      <c r="E25" s="38">
        <f t="shared" si="20"/>
        <v>0.60611111111111093</v>
      </c>
      <c r="F25" s="41">
        <v>1.7</v>
      </c>
      <c r="G25" s="45">
        <v>9</v>
      </c>
      <c r="H25" s="41" t="s">
        <v>55</v>
      </c>
      <c r="I25" s="38">
        <f t="shared" si="2"/>
        <v>0.22493055555555549</v>
      </c>
      <c r="J25" s="38">
        <f t="shared" si="2"/>
        <v>0.31717592592592597</v>
      </c>
      <c r="K25" s="38">
        <f t="shared" si="2"/>
        <v>0.39506944444444447</v>
      </c>
      <c r="L25" s="38">
        <f t="shared" si="2"/>
        <v>0.56520833333333331</v>
      </c>
      <c r="M25" s="42">
        <f t="shared" si="2"/>
        <v>0.67134259259259266</v>
      </c>
      <c r="O25" s="5">
        <f t="shared" si="4"/>
        <v>10.199999999999999</v>
      </c>
      <c r="P25" s="8">
        <v>2</v>
      </c>
      <c r="Q25" s="43" t="s">
        <v>23</v>
      </c>
      <c r="R25" s="44">
        <f t="shared" ref="R25:S25" si="21">TIME(0,0,(3600*($O25-$O24)/(INDEX($T$5:$AB$6,MATCH(R$15,$S$5:$S$6,0),MATCH((CONCATENATE($P25,$Q25)),$T$4:$AB$4,0)))))</f>
        <v>1.7708333333333332E-3</v>
      </c>
      <c r="S25" s="44">
        <f t="shared" si="21"/>
        <v>2.3611111111111111E-3</v>
      </c>
      <c r="T25" s="1"/>
      <c r="U25" s="1"/>
      <c r="V25" s="35"/>
      <c r="W25" s="35"/>
      <c r="X25" s="57"/>
      <c r="Y25"/>
    </row>
    <row r="26" spans="1:25" s="53" customFormat="1" ht="13.5" customHeight="1" x14ac:dyDescent="0.2">
      <c r="A26" s="37">
        <f t="shared" ref="A26:E26" si="22">A25+TIME(0,0,(3600*($O26-$O25)/(INDEX($T$5:$AB$6,MATCH(A$15,$S$5:$S$6,0),MATCH(CONCATENATE($P26,$Q26),$T$4:$AB$4,0)))+$T$8))</f>
        <v>0.70488425925925913</v>
      </c>
      <c r="B26" s="38">
        <f t="shared" si="22"/>
        <v>0.25696759259259261</v>
      </c>
      <c r="C26" s="38">
        <f t="shared" si="22"/>
        <v>0.35071759259259261</v>
      </c>
      <c r="D26" s="38">
        <f t="shared" si="22"/>
        <v>0.51738425925925913</v>
      </c>
      <c r="E26" s="38">
        <f t="shared" si="22"/>
        <v>0.61113425925925913</v>
      </c>
      <c r="F26" s="41">
        <v>5</v>
      </c>
      <c r="G26" s="45">
        <v>10</v>
      </c>
      <c r="H26" s="41" t="s">
        <v>56</v>
      </c>
      <c r="I26" s="38">
        <f t="shared" si="2"/>
        <v>0.21990740740740736</v>
      </c>
      <c r="J26" s="38">
        <f t="shared" si="2"/>
        <v>0.31215277777777783</v>
      </c>
      <c r="K26" s="38">
        <f t="shared" si="2"/>
        <v>0.39004629629629634</v>
      </c>
      <c r="L26" s="38">
        <f t="shared" si="2"/>
        <v>0.56018518518518512</v>
      </c>
      <c r="M26" s="42">
        <f t="shared" si="2"/>
        <v>0.66631944444444446</v>
      </c>
      <c r="O26" s="5">
        <f t="shared" si="4"/>
        <v>15.2</v>
      </c>
      <c r="P26" s="8">
        <v>1</v>
      </c>
      <c r="Q26" s="43" t="s">
        <v>23</v>
      </c>
      <c r="R26" s="44">
        <f t="shared" ref="R26:S26" si="23">TIME(0,0,(3600*($O26-$O25)/(INDEX($T$5:$AB$6,MATCH(R$15,$S$5:$S$6,0),MATCH((CONCATENATE($P26,$Q26)),$T$4:$AB$4,0)))))</f>
        <v>4.6296296296296302E-3</v>
      </c>
      <c r="S26" s="44">
        <f t="shared" si="23"/>
        <v>5.9490740740740745E-3</v>
      </c>
      <c r="T26" s="1"/>
      <c r="U26" s="1"/>
      <c r="V26" s="35"/>
      <c r="W26" s="35"/>
      <c r="X26" s="57"/>
      <c r="Y26"/>
    </row>
    <row r="27" spans="1:25" s="53" customFormat="1" ht="13.5" customHeight="1" x14ac:dyDescent="0.2">
      <c r="A27" s="37">
        <f t="shared" ref="A27:E27" si="24">A26+TIME(0,0,(3600*($O27-$O26)/(INDEX($T$5:$AB$6,MATCH(A$15,$S$5:$S$6,0),MATCH(CONCATENATE($P27,$Q27),$T$4:$AB$4,0)))+$T$8))</f>
        <v>0.707361111111111</v>
      </c>
      <c r="B27" s="38">
        <f t="shared" si="24"/>
        <v>0.25944444444444448</v>
      </c>
      <c r="C27" s="38">
        <f t="shared" si="24"/>
        <v>0.35319444444444448</v>
      </c>
      <c r="D27" s="38">
        <f t="shared" si="24"/>
        <v>0.519861111111111</v>
      </c>
      <c r="E27" s="38">
        <f t="shared" si="24"/>
        <v>0.613611111111111</v>
      </c>
      <c r="F27" s="41">
        <v>2.5</v>
      </c>
      <c r="G27" s="45">
        <v>11</v>
      </c>
      <c r="H27" s="41" t="s">
        <v>66</v>
      </c>
      <c r="I27" s="38">
        <f t="shared" si="2"/>
        <v>0.21743055555555552</v>
      </c>
      <c r="J27" s="38">
        <f t="shared" si="2"/>
        <v>0.30967592592592597</v>
      </c>
      <c r="K27" s="38">
        <f t="shared" si="2"/>
        <v>0.38756944444444447</v>
      </c>
      <c r="L27" s="38">
        <f t="shared" si="2"/>
        <v>0.55770833333333325</v>
      </c>
      <c r="M27" s="42">
        <f t="shared" si="2"/>
        <v>0.6638425925925926</v>
      </c>
      <c r="O27" s="5">
        <f t="shared" si="4"/>
        <v>17.7</v>
      </c>
      <c r="P27" s="8">
        <v>1</v>
      </c>
      <c r="Q27" s="43" t="s">
        <v>68</v>
      </c>
      <c r="R27" s="44">
        <f t="shared" ref="R27:S27" si="25">TIME(0,0,(3600*($O27-$O26)/(INDEX($T$5:$AB$6,MATCH(R$15,$S$5:$S$6,0),MATCH((CONCATENATE($P27,$Q27)),$T$4:$AB$4,0)))))</f>
        <v>2.0833333333333333E-3</v>
      </c>
      <c r="S27" s="44">
        <f t="shared" si="25"/>
        <v>2.6041666666666665E-3</v>
      </c>
      <c r="T27" s="1"/>
      <c r="U27" s="1"/>
      <c r="V27" s="56"/>
      <c r="W27" s="35"/>
      <c r="X27" s="57"/>
      <c r="Y27"/>
    </row>
    <row r="28" spans="1:25" s="53" customFormat="1" ht="13.5" customHeight="1" x14ac:dyDescent="0.2">
      <c r="A28" s="37">
        <f t="shared" ref="A28:E28" si="26">A27+TIME(0,0,(3600*($O28-$O27)/(INDEX($T$5:$AB$6,MATCH(A$15,$S$5:$S$6,0),MATCH(CONCATENATE($P28,$Q28),$T$4:$AB$4,0)))+$T$8))</f>
        <v>0.70825231481481465</v>
      </c>
      <c r="B28" s="38">
        <f t="shared" si="26"/>
        <v>0.26033564814814819</v>
      </c>
      <c r="C28" s="38">
        <f t="shared" si="26"/>
        <v>0.35408564814814819</v>
      </c>
      <c r="D28" s="38">
        <f t="shared" si="26"/>
        <v>0.52075231481481465</v>
      </c>
      <c r="E28" s="38">
        <f t="shared" si="26"/>
        <v>0.61450231481481465</v>
      </c>
      <c r="F28" s="41">
        <v>0.6</v>
      </c>
      <c r="G28" s="45">
        <v>12</v>
      </c>
      <c r="H28" s="41" t="s">
        <v>65</v>
      </c>
      <c r="I28" s="38">
        <f t="shared" si="2"/>
        <v>0.2165393518518518</v>
      </c>
      <c r="J28" s="38">
        <f t="shared" si="2"/>
        <v>0.30878472222222225</v>
      </c>
      <c r="K28" s="38">
        <f t="shared" si="2"/>
        <v>0.38667824074074075</v>
      </c>
      <c r="L28" s="38">
        <f t="shared" si="2"/>
        <v>0.55681712962962959</v>
      </c>
      <c r="M28" s="42">
        <f t="shared" si="2"/>
        <v>0.66295138888888894</v>
      </c>
      <c r="O28" s="5">
        <f t="shared" si="4"/>
        <v>18.3</v>
      </c>
      <c r="P28" s="8">
        <v>1</v>
      </c>
      <c r="Q28" s="43" t="s">
        <v>68</v>
      </c>
      <c r="R28" s="44">
        <f t="shared" ref="R28:S28" si="27">TIME(0,0,(3600*($O28-$O27)/(INDEX($T$5:$AB$6,MATCH(R$15,$S$5:$S$6,0),MATCH((CONCATENATE($P28,$Q28)),$T$4:$AB$4,0)))))</f>
        <v>4.9768518518518521E-4</v>
      </c>
      <c r="S28" s="44">
        <f t="shared" si="27"/>
        <v>6.2500000000000001E-4</v>
      </c>
      <c r="T28" s="1"/>
      <c r="U28" s="1"/>
      <c r="V28" s="56"/>
      <c r="W28" s="35"/>
      <c r="X28" s="57"/>
      <c r="Y28"/>
    </row>
    <row r="29" spans="1:25" ht="13.5" customHeight="1" x14ac:dyDescent="0.2">
      <c r="A29" s="37">
        <f t="shared" ref="A29:E29" si="28">A28+TIME(0,0,(3600*($O29-$O28)/(INDEX($T$5:$AB$6,MATCH(A$15,$S$5:$S$6,0),MATCH(CONCATENATE($P29,$Q29),$T$4:$AB$4,0)))+$T$8))</f>
        <v>0.71255787037037022</v>
      </c>
      <c r="B29" s="38">
        <f t="shared" si="28"/>
        <v>0.26464120370370375</v>
      </c>
      <c r="C29" s="38">
        <f t="shared" si="28"/>
        <v>0.35839120370370375</v>
      </c>
      <c r="D29" s="38">
        <f t="shared" si="28"/>
        <v>0.52505787037037022</v>
      </c>
      <c r="E29" s="38">
        <f t="shared" si="28"/>
        <v>0.61880787037037022</v>
      </c>
      <c r="F29" s="41">
        <v>4.7</v>
      </c>
      <c r="G29" s="45">
        <v>13</v>
      </c>
      <c r="H29" s="41" t="s">
        <v>64</v>
      </c>
      <c r="I29" s="38">
        <f t="shared" si="2"/>
        <v>0.21223379629629624</v>
      </c>
      <c r="J29" s="38">
        <f t="shared" si="2"/>
        <v>0.30447916666666669</v>
      </c>
      <c r="K29" s="38">
        <f t="shared" si="2"/>
        <v>0.38237268518518519</v>
      </c>
      <c r="L29" s="38">
        <f t="shared" si="2"/>
        <v>0.55251157407407403</v>
      </c>
      <c r="M29" s="42">
        <f t="shared" si="2"/>
        <v>0.65864583333333337</v>
      </c>
      <c r="O29" s="5">
        <f t="shared" si="4"/>
        <v>23</v>
      </c>
      <c r="P29" s="8">
        <v>1</v>
      </c>
      <c r="Q29" s="43" t="s">
        <v>68</v>
      </c>
      <c r="R29" s="44">
        <f t="shared" ref="R29:S29" si="29">TIME(0,0,(3600*($O29-$O28)/(INDEX($T$5:$AB$6,MATCH(R$15,$S$5:$S$6,0),MATCH((CONCATENATE($P29,$Q29)),$T$4:$AB$4,0)))))</f>
        <v>3.9120370370370377E-3</v>
      </c>
      <c r="S29" s="44">
        <f t="shared" si="29"/>
        <v>4.8958333333333328E-3</v>
      </c>
      <c r="T29" s="1"/>
      <c r="U29" s="1"/>
      <c r="V29" s="56"/>
      <c r="W29" s="35"/>
      <c r="X29" s="57"/>
    </row>
    <row r="30" spans="1:25" ht="13.5" customHeight="1" x14ac:dyDescent="0.2">
      <c r="A30" s="37">
        <f t="shared" ref="A30:E30" si="30">A29+TIME(0,0,(3600*($O30-$O29)/(INDEX($T$5:$AB$6,MATCH(A$15,$S$5:$S$6,0),MATCH(CONCATENATE($P30,$Q30),$T$4:$AB$4,0)))+$T$8))</f>
        <v>0.71402777777777759</v>
      </c>
      <c r="B30" s="38">
        <f t="shared" si="30"/>
        <v>0.26611111111111119</v>
      </c>
      <c r="C30" s="38">
        <f t="shared" si="30"/>
        <v>0.35986111111111119</v>
      </c>
      <c r="D30" s="38">
        <f t="shared" si="30"/>
        <v>0.52652777777777759</v>
      </c>
      <c r="E30" s="38">
        <f t="shared" si="30"/>
        <v>0.62027777777777759</v>
      </c>
      <c r="F30" s="41">
        <v>1.3</v>
      </c>
      <c r="G30" s="40">
        <v>14</v>
      </c>
      <c r="H30" s="41" t="s">
        <v>63</v>
      </c>
      <c r="I30" s="38">
        <f t="shared" si="2"/>
        <v>0.21076388888888883</v>
      </c>
      <c r="J30" s="38">
        <f t="shared" si="2"/>
        <v>0.30300925925925926</v>
      </c>
      <c r="K30" s="38">
        <f t="shared" si="2"/>
        <v>0.38090277777777776</v>
      </c>
      <c r="L30" s="38">
        <f t="shared" si="2"/>
        <v>0.55104166666666665</v>
      </c>
      <c r="M30" s="42">
        <f t="shared" si="2"/>
        <v>0.657175925925926</v>
      </c>
      <c r="O30" s="5">
        <f t="shared" si="4"/>
        <v>24.3</v>
      </c>
      <c r="P30" s="8">
        <v>1</v>
      </c>
      <c r="Q30" s="43" t="s">
        <v>68</v>
      </c>
      <c r="R30" s="44">
        <f t="shared" ref="R30:S30" si="31">TIME(0,0,(3600*($O30-$O29)/(INDEX($T$5:$AB$6,MATCH(R$15,$S$5:$S$6,0),MATCH((CONCATENATE($P30,$Q30)),$T$4:$AB$4,0)))))</f>
        <v>1.0763888888888889E-3</v>
      </c>
      <c r="S30" s="44">
        <f t="shared" si="31"/>
        <v>1.3541666666666667E-3</v>
      </c>
      <c r="T30" s="1"/>
      <c r="U30" s="1"/>
      <c r="V30" s="56"/>
      <c r="W30" s="35"/>
      <c r="X30" s="57"/>
    </row>
    <row r="31" spans="1:25" ht="13.5" customHeight="1" x14ac:dyDescent="0.2">
      <c r="A31" s="37">
        <f t="shared" ref="A31:E31" si="32">A30+TIME(0,0,(3600*($O31-$O30)/(INDEX($T$5:$AB$6,MATCH(A$15,$S$5:$S$6,0),MATCH(CONCATENATE($P31,$Q31),$T$4:$AB$4,0)))+$T$8))</f>
        <v>0.71650462962962946</v>
      </c>
      <c r="B31" s="38">
        <f t="shared" si="32"/>
        <v>0.26858796296296306</v>
      </c>
      <c r="C31" s="38">
        <f t="shared" si="32"/>
        <v>0.36233796296296306</v>
      </c>
      <c r="D31" s="38">
        <f t="shared" si="32"/>
        <v>0.52900462962962946</v>
      </c>
      <c r="E31" s="38">
        <f t="shared" si="32"/>
        <v>0.62275462962962946</v>
      </c>
      <c r="F31" s="41">
        <v>2.5</v>
      </c>
      <c r="G31" s="45">
        <v>15</v>
      </c>
      <c r="H31" s="41" t="s">
        <v>62</v>
      </c>
      <c r="I31" s="38">
        <f t="shared" ref="I31:M31" si="33">I32+TIME(0,0,(3600*($O32-$O31)/(INDEX($T$5:$AB$6,MATCH(I$15,$S$5:$S$6,0),MATCH(CONCATENATE($P32,$Q32),$T$4:$AB$4,0)))+$T$8))</f>
        <v>0.20828703703703699</v>
      </c>
      <c r="J31" s="38">
        <f t="shared" si="33"/>
        <v>0.30053240740740739</v>
      </c>
      <c r="K31" s="38">
        <f t="shared" si="33"/>
        <v>0.37842592592592589</v>
      </c>
      <c r="L31" s="38">
        <f t="shared" si="33"/>
        <v>0.54856481481481478</v>
      </c>
      <c r="M31" s="42">
        <f t="shared" si="33"/>
        <v>0.65469907407407413</v>
      </c>
      <c r="O31" s="5">
        <f t="shared" si="4"/>
        <v>26.8</v>
      </c>
      <c r="P31" s="8">
        <v>1</v>
      </c>
      <c r="Q31" s="43" t="s">
        <v>68</v>
      </c>
      <c r="R31" s="44">
        <f t="shared" ref="R31:S31" si="34">TIME(0,0,(3600*($O31-$O30)/(INDEX($T$5:$AB$6,MATCH(R$15,$S$5:$S$6,0),MATCH((CONCATENATE($P31,$Q31)),$T$4:$AB$4,0)))))</f>
        <v>2.0833333333333333E-3</v>
      </c>
      <c r="S31" s="44">
        <f t="shared" si="34"/>
        <v>2.6041666666666665E-3</v>
      </c>
      <c r="T31" s="1"/>
      <c r="U31" s="1"/>
      <c r="V31" s="56"/>
      <c r="W31" s="35"/>
      <c r="X31" s="57"/>
    </row>
    <row r="32" spans="1:25" ht="13.5" customHeight="1" x14ac:dyDescent="0.2">
      <c r="A32" s="37">
        <f t="shared" ref="A32:E32" si="35">A31+TIME(0,0,(3600*($O32-$O31)/(INDEX($T$5:$AB$6,MATCH(A$15,$S$5:$S$6,0),MATCH(CONCATENATE($P32,$Q32),$T$4:$AB$4,0)))+$T$8))</f>
        <v>0.71814814814814798</v>
      </c>
      <c r="B32" s="38">
        <f t="shared" si="35"/>
        <v>0.27023148148148157</v>
      </c>
      <c r="C32" s="38">
        <f t="shared" si="35"/>
        <v>0.36398148148148157</v>
      </c>
      <c r="D32" s="38">
        <f t="shared" si="35"/>
        <v>0.53064814814814798</v>
      </c>
      <c r="E32" s="38">
        <f t="shared" si="35"/>
        <v>0.62439814814814798</v>
      </c>
      <c r="F32" s="41">
        <v>1.5</v>
      </c>
      <c r="G32" s="40">
        <v>16</v>
      </c>
      <c r="H32" s="41" t="s">
        <v>61</v>
      </c>
      <c r="I32" s="38">
        <f t="shared" ref="I32:M32" si="36">I33+TIME(0,0,(3600*($O33-$O32)/(INDEX($T$5:$AB$6,MATCH(I$15,$S$5:$S$6,0),MATCH(CONCATENATE($P33,$Q33),$T$4:$AB$4,0)))+$T$8))</f>
        <v>0.20664351851851848</v>
      </c>
      <c r="J32" s="38">
        <f t="shared" si="36"/>
        <v>0.29888888888888887</v>
      </c>
      <c r="K32" s="38">
        <f t="shared" si="36"/>
        <v>0.37678240740740737</v>
      </c>
      <c r="L32" s="38">
        <f t="shared" si="36"/>
        <v>0.54692129629629627</v>
      </c>
      <c r="M32" s="42">
        <f t="shared" si="36"/>
        <v>0.65305555555555561</v>
      </c>
      <c r="O32" s="5">
        <f t="shared" si="4"/>
        <v>28.3</v>
      </c>
      <c r="P32" s="8">
        <v>1</v>
      </c>
      <c r="Q32" s="43" t="s">
        <v>68</v>
      </c>
      <c r="R32" s="44">
        <f t="shared" ref="R32:S32" si="37">TIME(0,0,(3600*($O32-$O31)/(INDEX($T$5:$AB$6,MATCH(R$15,$S$5:$S$6,0),MATCH((CONCATENATE($P32,$Q32)),$T$4:$AB$4,0)))))</f>
        <v>1.25E-3</v>
      </c>
      <c r="S32" s="44">
        <f t="shared" si="37"/>
        <v>1.5624999999999999E-3</v>
      </c>
      <c r="T32" s="1"/>
      <c r="U32" s="1"/>
      <c r="V32" s="56"/>
      <c r="W32" s="35"/>
      <c r="X32" s="57"/>
    </row>
    <row r="33" spans="1:28" ht="13.5" customHeight="1" x14ac:dyDescent="0.2">
      <c r="A33" s="37">
        <f t="shared" ref="A33:E33" si="38">A32+TIME(0,0,(3600*($O33-$O32)/(INDEX($T$5:$AB$6,MATCH(A$15,$S$5:$S$6,0),MATCH(CONCATENATE($P33,$Q33),$T$4:$AB$4,0)))+$T$8))</f>
        <v>0.7197916666666665</v>
      </c>
      <c r="B33" s="38">
        <f t="shared" si="38"/>
        <v>0.27187500000000009</v>
      </c>
      <c r="C33" s="38">
        <f t="shared" si="38"/>
        <v>0.36562500000000009</v>
      </c>
      <c r="D33" s="38">
        <f t="shared" si="38"/>
        <v>0.5322916666666665</v>
      </c>
      <c r="E33" s="38">
        <f t="shared" si="38"/>
        <v>0.6260416666666665</v>
      </c>
      <c r="F33" s="41">
        <v>1.5</v>
      </c>
      <c r="G33" s="45">
        <v>17</v>
      </c>
      <c r="H33" s="41" t="s">
        <v>60</v>
      </c>
      <c r="I33" s="38">
        <f t="shared" ref="I33:M33" si="39">I34+TIME(0,0,(3600*($O34-$O33)/(INDEX($T$5:$AB$6,MATCH(I$15,$S$5:$S$6,0),MATCH(CONCATENATE($P34,$Q34),$T$4:$AB$4,0)))+$T$8))</f>
        <v>0.20499999999999996</v>
      </c>
      <c r="J33" s="38">
        <f t="shared" si="39"/>
        <v>0.29724537037037035</v>
      </c>
      <c r="K33" s="38">
        <f t="shared" si="39"/>
        <v>0.37513888888888886</v>
      </c>
      <c r="L33" s="38">
        <f t="shared" si="39"/>
        <v>0.54527777777777775</v>
      </c>
      <c r="M33" s="42">
        <f t="shared" si="39"/>
        <v>0.65141203703703709</v>
      </c>
      <c r="O33" s="5">
        <f t="shared" si="4"/>
        <v>29.8</v>
      </c>
      <c r="P33" s="8">
        <v>1</v>
      </c>
      <c r="Q33" s="43" t="s">
        <v>68</v>
      </c>
      <c r="R33" s="44">
        <f t="shared" ref="R33:S33" si="40">TIME(0,0,(3600*($O33-$O32)/(INDEX($T$5:$AB$6,MATCH(R$15,$S$5:$S$6,0),MATCH((CONCATENATE($P33,$Q33)),$T$4:$AB$4,0)))))</f>
        <v>1.25E-3</v>
      </c>
      <c r="S33" s="44">
        <f t="shared" si="40"/>
        <v>1.5624999999999999E-3</v>
      </c>
      <c r="T33" s="1"/>
      <c r="U33" s="1"/>
      <c r="V33" s="56"/>
      <c r="W33" s="35"/>
      <c r="X33" s="57"/>
    </row>
    <row r="34" spans="1:28" ht="13.5" customHeight="1" x14ac:dyDescent="0.2">
      <c r="A34" s="37">
        <f t="shared" ref="A34:E34" si="41">A33+TIME(0,0,(3600*($O34-$O33)/(INDEX($T$5:$AB$6,MATCH(A$15,$S$5:$S$6,0),MATCH(CONCATENATE($P34,$Q34),$T$4:$AB$4,0)))+$T$8))</f>
        <v>0.72209490740740723</v>
      </c>
      <c r="B34" s="38">
        <f t="shared" si="41"/>
        <v>0.27417824074074082</v>
      </c>
      <c r="C34" s="38">
        <f t="shared" si="41"/>
        <v>0.36792824074074082</v>
      </c>
      <c r="D34" s="38">
        <f t="shared" si="41"/>
        <v>0.53459490740740723</v>
      </c>
      <c r="E34" s="38">
        <f t="shared" si="41"/>
        <v>0.62834490740740723</v>
      </c>
      <c r="F34" s="41">
        <v>2.2999999999999998</v>
      </c>
      <c r="G34" s="40">
        <v>18</v>
      </c>
      <c r="H34" s="41" t="s">
        <v>59</v>
      </c>
      <c r="I34" s="38">
        <f t="shared" ref="I34:M36" si="42">I35+TIME(0,0,(3600*($O35-$O34)/(INDEX($T$5:$AB$6,MATCH(I$15,$S$5:$S$6,0),MATCH(CONCATENATE($P35,$Q35),$T$4:$AB$4,0)))+$T$8))</f>
        <v>0.20269675925925923</v>
      </c>
      <c r="J34" s="38">
        <f t="shared" si="42"/>
        <v>0.29494212962962962</v>
      </c>
      <c r="K34" s="38">
        <f t="shared" si="42"/>
        <v>0.37283564814814812</v>
      </c>
      <c r="L34" s="38">
        <f t="shared" si="42"/>
        <v>0.54297453703703702</v>
      </c>
      <c r="M34" s="42">
        <f t="shared" si="42"/>
        <v>0.64910879629629636</v>
      </c>
      <c r="O34" s="5">
        <f t="shared" si="4"/>
        <v>32.1</v>
      </c>
      <c r="P34" s="8">
        <v>1</v>
      </c>
      <c r="Q34" s="43" t="s">
        <v>68</v>
      </c>
      <c r="R34" s="44">
        <f t="shared" ref="R34:S34" si="43">TIME(0,0,(3600*($O34-$O33)/(INDEX($T$5:$AB$6,MATCH(R$15,$S$5:$S$6,0),MATCH((CONCATENATE($P34,$Q34)),$T$4:$AB$4,0)))))</f>
        <v>1.9097222222222222E-3</v>
      </c>
      <c r="S34" s="44">
        <f t="shared" si="43"/>
        <v>2.3958333333333336E-3</v>
      </c>
      <c r="T34" s="1"/>
      <c r="U34" s="1"/>
      <c r="V34" s="56"/>
      <c r="W34" s="35"/>
      <c r="X34" s="57"/>
    </row>
    <row r="35" spans="1:28" ht="13.5" customHeight="1" x14ac:dyDescent="0.2">
      <c r="A35" s="37">
        <f t="shared" ref="A35:E35" si="44">A34+TIME(0,0,(3600*($O35-$O34)/(INDEX($T$5:$AB$6,MATCH(A$15,$S$5:$S$6,0),MATCH(CONCATENATE($P35,$Q35),$T$4:$AB$4,0)))+$T$8))</f>
        <v>0.72340277777777762</v>
      </c>
      <c r="B35" s="38">
        <f t="shared" si="44"/>
        <v>0.27548611111111121</v>
      </c>
      <c r="C35" s="38">
        <f t="shared" si="44"/>
        <v>0.36923611111111121</v>
      </c>
      <c r="D35" s="38">
        <f t="shared" si="44"/>
        <v>0.53590277777777762</v>
      </c>
      <c r="E35" s="38">
        <f t="shared" si="44"/>
        <v>0.62965277777777762</v>
      </c>
      <c r="F35" s="41">
        <v>1.1000000000000001</v>
      </c>
      <c r="G35" s="45">
        <v>19</v>
      </c>
      <c r="H35" s="41" t="s">
        <v>58</v>
      </c>
      <c r="I35" s="46">
        <v>0.20138888888888887</v>
      </c>
      <c r="J35" s="38">
        <f t="shared" ref="J35" si="45">J36+TIME(0,0,(3600*($O36-$O35)/(INDEX($T$5:$AB$6,MATCH(J$15,$S$5:$S$6,0),MATCH(CONCATENATE($P36,$Q36),$T$4:$AB$4,0)))+$T$8))</f>
        <v>0.29363425925925923</v>
      </c>
      <c r="K35" s="46">
        <v>0.37152777777777773</v>
      </c>
      <c r="L35" s="61">
        <v>0.54166666666666663</v>
      </c>
      <c r="M35" s="42">
        <f t="shared" si="42"/>
        <v>0.64780092592592597</v>
      </c>
      <c r="N35" s="5"/>
      <c r="O35" s="5">
        <f t="shared" si="4"/>
        <v>33.200000000000003</v>
      </c>
      <c r="P35" s="8">
        <v>1</v>
      </c>
      <c r="Q35" s="43" t="s">
        <v>44</v>
      </c>
      <c r="R35" s="44">
        <f t="shared" ref="R35:S35" si="46">TIME(0,0,(3600*($O35-$O34)/(INDEX($T$5:$AB$6,MATCH(R$15,$S$5:$S$6,0),MATCH((CONCATENATE($P35,$Q35)),$T$4:$AB$4,0)))))</f>
        <v>9.1435185185185185E-4</v>
      </c>
      <c r="S35" s="44">
        <f t="shared" si="46"/>
        <v>1.1458333333333333E-3</v>
      </c>
      <c r="T35" s="1"/>
      <c r="U35" s="1"/>
      <c r="V35" s="56"/>
      <c r="W35" s="35"/>
      <c r="X35" s="57"/>
    </row>
    <row r="36" spans="1:28" ht="13.5" customHeight="1" x14ac:dyDescent="0.2">
      <c r="A36" s="37"/>
      <c r="B36" s="38">
        <f t="shared" ref="B36" si="47">B35+TIME(0,0,(3600*($O36-$O35)/(INDEX($T$5:$AB$6,MATCH(B$15,$S$5:$S$6,0),MATCH(CONCATENATE($P36,$Q36),$T$4:$AB$4,0)))+$T$8))</f>
        <v>0.27770833333333345</v>
      </c>
      <c r="C36" s="38"/>
      <c r="D36" s="38"/>
      <c r="E36" s="38">
        <f t="shared" ref="E36" si="48">E35+TIME(0,0,(3600*($O36-$O35)/(INDEX($T$5:$AB$6,MATCH(E$15,$S$5:$S$6,0),MATCH(CONCATENATE($P36,$Q36),$T$4:$AB$4,0)))+$T$8))</f>
        <v>0.63187499999999985</v>
      </c>
      <c r="F36" s="41">
        <v>2.2000000000000002</v>
      </c>
      <c r="G36" s="40">
        <v>20</v>
      </c>
      <c r="H36" s="41" t="s">
        <v>57</v>
      </c>
      <c r="I36" s="38"/>
      <c r="J36" s="38">
        <f t="shared" ref="J36" si="49">J37+TIME(0,0,(3600*($O37-$O36)/(INDEX($T$5:$AB$6,MATCH(J$15,$S$5:$S$6,0),MATCH(CONCATENATE($P37,$Q37),$T$4:$AB$4,0)))+$T$8))</f>
        <v>0.291412037037037</v>
      </c>
      <c r="K36" s="38"/>
      <c r="L36" s="38"/>
      <c r="M36" s="42">
        <f t="shared" si="42"/>
        <v>0.64557870370370374</v>
      </c>
      <c r="N36" s="5"/>
      <c r="O36" s="5">
        <f t="shared" si="4"/>
        <v>35.400000000000006</v>
      </c>
      <c r="P36" s="8">
        <v>1</v>
      </c>
      <c r="Q36" s="43" t="s">
        <v>44</v>
      </c>
      <c r="R36" s="44">
        <f t="shared" ref="R36:S36" si="50">TIME(0,0,(3600*($O36-$O35)/(INDEX($T$5:$AB$6,MATCH(R$15,$S$5:$S$6,0),MATCH((CONCATENATE($P36,$Q36)),$T$4:$AB$4,0)))))</f>
        <v>1.8287037037037037E-3</v>
      </c>
      <c r="S36" s="44">
        <f t="shared" si="50"/>
        <v>2.2916666666666667E-3</v>
      </c>
      <c r="T36" s="1"/>
      <c r="U36" s="1"/>
      <c r="V36" s="35"/>
      <c r="W36" s="35"/>
      <c r="X36" s="57"/>
    </row>
    <row r="37" spans="1:28" ht="13.5" customHeight="1" x14ac:dyDescent="0.2">
      <c r="A37" s="37"/>
      <c r="B37" s="38">
        <f t="shared" ref="B37" si="51">B36+TIME(0,0,(3600*($O37-$O36)/(INDEX($T$5:$AB$6,MATCH(B$15,$S$5:$S$6,0),MATCH(CONCATENATE($P37,$Q37),$T$4:$AB$4,0)))+$T$8))</f>
        <v>0.28439814814814823</v>
      </c>
      <c r="C37" s="38"/>
      <c r="D37" s="38"/>
      <c r="E37" s="38">
        <f t="shared" ref="E37" si="52">E36+TIME(0,0,(3600*($O37-$O36)/(INDEX($T$5:$AB$6,MATCH(E$15,$S$5:$S$6,0),MATCH(CONCATENATE($P37,$Q37),$T$4:$AB$4,0)))+$T$8))</f>
        <v>0.63856481481481464</v>
      </c>
      <c r="F37" s="41">
        <v>6.8</v>
      </c>
      <c r="G37" s="45">
        <v>21</v>
      </c>
      <c r="H37" s="41" t="s">
        <v>69</v>
      </c>
      <c r="I37" s="46"/>
      <c r="J37" s="46">
        <v>0.28472222222222221</v>
      </c>
      <c r="K37" s="46"/>
      <c r="L37" s="46"/>
      <c r="M37" s="47">
        <v>0.63888888888888895</v>
      </c>
      <c r="O37" s="5">
        <f t="shared" si="4"/>
        <v>42.2</v>
      </c>
      <c r="P37" s="8">
        <v>1</v>
      </c>
      <c r="Q37" s="43" t="s">
        <v>23</v>
      </c>
      <c r="R37" s="44">
        <f t="shared" ref="R37:S37" si="53">TIME(0,0,(3600*($O37-$O36)/(INDEX($T$5:$AB$6,MATCH(R$15,$S$5:$S$6,0),MATCH((CONCATENATE($P37,$Q37)),$T$4:$AB$4,0)))))</f>
        <v>6.2962962962962964E-3</v>
      </c>
      <c r="S37" s="44">
        <f t="shared" si="53"/>
        <v>8.0902777777777778E-3</v>
      </c>
      <c r="T37" s="1"/>
      <c r="U37" s="1"/>
      <c r="V37" s="56"/>
      <c r="W37" s="35"/>
      <c r="X37" s="57"/>
    </row>
    <row r="38" spans="1:28" ht="13.5" customHeight="1" x14ac:dyDescent="0.25">
      <c r="A38" s="37"/>
      <c r="B38" s="38"/>
      <c r="C38" s="38"/>
      <c r="D38" s="38"/>
      <c r="E38" s="38"/>
      <c r="F38" s="48"/>
      <c r="G38" s="48"/>
      <c r="H38" s="48"/>
      <c r="I38" s="38"/>
      <c r="J38" s="38"/>
      <c r="K38" s="38"/>
      <c r="L38" s="38"/>
      <c r="M38" s="42"/>
      <c r="R38" s="44"/>
      <c r="S38" s="44"/>
      <c r="T38" s="1"/>
      <c r="U38" s="49"/>
    </row>
    <row r="39" spans="1:28" ht="13.5" customHeight="1" thickBot="1" x14ac:dyDescent="0.25">
      <c r="A39" s="60" t="s">
        <v>70</v>
      </c>
      <c r="B39" s="58" t="s">
        <v>70</v>
      </c>
      <c r="C39" s="62" t="s">
        <v>70</v>
      </c>
      <c r="D39" s="58" t="s">
        <v>70</v>
      </c>
      <c r="E39" s="62" t="s">
        <v>70</v>
      </c>
      <c r="F39" s="26"/>
      <c r="G39" s="26"/>
      <c r="H39" s="26"/>
      <c r="I39" s="50" t="str">
        <f t="shared" ref="I39:M39" si="54">A39</f>
        <v>1=5</v>
      </c>
      <c r="J39" s="50" t="str">
        <f t="shared" si="54"/>
        <v>1=5</v>
      </c>
      <c r="K39" s="50" t="str">
        <f t="shared" si="54"/>
        <v>1=5</v>
      </c>
      <c r="L39" s="50" t="str">
        <f t="shared" si="54"/>
        <v>1=5</v>
      </c>
      <c r="M39" s="51" t="str">
        <f t="shared" si="54"/>
        <v>1=5</v>
      </c>
    </row>
    <row r="40" spans="1:28" ht="13.5" customHeight="1" thickBot="1" x14ac:dyDescent="0.25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</row>
    <row r="41" spans="1:28" s="59" customFormat="1" ht="12.75" customHeight="1" thickBot="1" x14ac:dyDescent="0.3">
      <c r="A41" s="68" t="s">
        <v>27</v>
      </c>
      <c r="B41" s="69"/>
      <c r="C41" s="69"/>
      <c r="D41" s="69"/>
      <c r="E41" s="70"/>
      <c r="F41" s="15" t="s">
        <v>28</v>
      </c>
      <c r="G41" s="16" t="s">
        <v>29</v>
      </c>
      <c r="H41" s="16" t="s">
        <v>30</v>
      </c>
      <c r="I41" s="68" t="s">
        <v>31</v>
      </c>
      <c r="J41" s="69"/>
      <c r="K41" s="69"/>
      <c r="L41" s="69"/>
      <c r="M41" s="70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</row>
    <row r="42" spans="1:28" s="59" customFormat="1" ht="12.75" customHeight="1" thickBot="1" x14ac:dyDescent="0.3">
      <c r="A42" s="68" t="s">
        <v>32</v>
      </c>
      <c r="B42" s="69"/>
      <c r="C42" s="69"/>
      <c r="D42" s="69"/>
      <c r="E42" s="70"/>
      <c r="F42" s="18"/>
      <c r="G42" s="15" t="s">
        <v>33</v>
      </c>
      <c r="H42" s="16" t="s">
        <v>34</v>
      </c>
      <c r="I42" s="68" t="s">
        <v>32</v>
      </c>
      <c r="J42" s="69"/>
      <c r="K42" s="69"/>
      <c r="L42" s="69"/>
      <c r="M42" s="70"/>
      <c r="N42" s="17"/>
      <c r="O42" s="17"/>
      <c r="P42" s="17"/>
      <c r="Q42" s="17"/>
      <c r="R42" s="17" t="s">
        <v>35</v>
      </c>
      <c r="S42" s="17"/>
      <c r="T42" s="17"/>
      <c r="U42" s="17"/>
      <c r="V42" s="17"/>
      <c r="W42" s="17"/>
      <c r="X42" s="17"/>
      <c r="Y42" s="17"/>
      <c r="Z42" s="17"/>
      <c r="AA42" s="17"/>
      <c r="AB42" s="17"/>
    </row>
    <row r="43" spans="1:28" s="59" customFormat="1" ht="12.75" customHeight="1" x14ac:dyDescent="0.25">
      <c r="A43" s="63" t="s">
        <v>71</v>
      </c>
      <c r="B43" s="64" t="s">
        <v>72</v>
      </c>
      <c r="C43" s="64" t="s">
        <v>73</v>
      </c>
      <c r="D43" s="20"/>
      <c r="E43" s="20"/>
      <c r="F43" s="21"/>
      <c r="G43" s="21"/>
      <c r="H43" s="20"/>
      <c r="I43" s="20" t="str">
        <f t="shared" ref="I43:I44" si="55">A43</f>
        <v>C6</v>
      </c>
      <c r="J43" s="20" t="str">
        <f t="shared" ref="J43:J44" si="56">B43</f>
        <v>C7</v>
      </c>
      <c r="K43" s="20" t="str">
        <f t="shared" ref="K43:K44" si="57">C43</f>
        <v>C8</v>
      </c>
      <c r="L43" s="20"/>
      <c r="M43" s="22"/>
      <c r="N43" s="17"/>
      <c r="O43" s="17" t="s">
        <v>41</v>
      </c>
      <c r="P43" s="17" t="s">
        <v>6</v>
      </c>
      <c r="Q43" s="17" t="s">
        <v>2</v>
      </c>
      <c r="R43" s="23" t="s">
        <v>42</v>
      </c>
      <c r="S43" s="23" t="s">
        <v>43</v>
      </c>
      <c r="T43" s="17"/>
      <c r="U43" s="17"/>
      <c r="V43" s="17"/>
      <c r="W43" s="17"/>
      <c r="X43" s="17"/>
      <c r="Y43" s="17"/>
      <c r="Z43" s="17"/>
      <c r="AA43" s="17"/>
      <c r="AB43" s="17"/>
    </row>
    <row r="44" spans="1:28" s="59" customFormat="1" ht="12.75" customHeight="1" thickBot="1" x14ac:dyDescent="0.3">
      <c r="A44" s="24" t="s">
        <v>23</v>
      </c>
      <c r="B44" s="25" t="s">
        <v>23</v>
      </c>
      <c r="C44" s="25" t="s">
        <v>23</v>
      </c>
      <c r="D44" s="25"/>
      <c r="E44" s="25"/>
      <c r="F44" s="26"/>
      <c r="G44" s="26"/>
      <c r="H44" s="26"/>
      <c r="I44" s="25" t="str">
        <f t="shared" si="55"/>
        <v>M</v>
      </c>
      <c r="J44" s="25" t="str">
        <f t="shared" si="56"/>
        <v>M</v>
      </c>
      <c r="K44" s="25" t="str">
        <f t="shared" si="57"/>
        <v>M</v>
      </c>
      <c r="L44" s="25"/>
      <c r="M44" s="27"/>
      <c r="N44" s="17"/>
      <c r="O44" s="17"/>
      <c r="P44" s="17"/>
      <c r="Q44" s="17"/>
      <c r="R44" s="23" t="s">
        <v>23</v>
      </c>
      <c r="S44" s="23" t="s">
        <v>20</v>
      </c>
      <c r="T44" s="17"/>
      <c r="U44" s="17"/>
      <c r="V44" s="17"/>
      <c r="W44" s="17"/>
      <c r="X44" s="17"/>
      <c r="Y44" s="17"/>
      <c r="Z44" s="17"/>
      <c r="AA44" s="17"/>
      <c r="AB44" s="17"/>
    </row>
    <row r="45" spans="1:28" s="59" customFormat="1" ht="13.5" customHeight="1" x14ac:dyDescent="0.2">
      <c r="A45" s="28">
        <v>0.3125</v>
      </c>
      <c r="B45" s="29">
        <v>0.5</v>
      </c>
      <c r="C45" s="29">
        <v>0.66666666666666663</v>
      </c>
      <c r="D45" s="29"/>
      <c r="E45" s="29"/>
      <c r="F45" s="30">
        <v>0</v>
      </c>
      <c r="G45" s="31">
        <v>0</v>
      </c>
      <c r="H45" s="32" t="s">
        <v>46</v>
      </c>
      <c r="I45" s="33">
        <f t="shared" ref="I45:K60" si="58">I46+TIME(0,0,(3600*($O46-$O45)/(INDEX($T$5:$AB$6,MATCH(I$15,$S$5:$S$6,0),MATCH(CONCATENATE($P46,$Q46),$T$4:$AB$4,0)))+$T$8))</f>
        <v>0.28590277777777789</v>
      </c>
      <c r="J45" s="33">
        <f t="shared" si="58"/>
        <v>0.39006944444444458</v>
      </c>
      <c r="K45" s="33">
        <f t="shared" si="58"/>
        <v>0.57756944444444425</v>
      </c>
      <c r="L45" s="33"/>
      <c r="M45" s="34"/>
      <c r="O45" s="5">
        <v>0</v>
      </c>
      <c r="P45" s="35"/>
      <c r="Q45" s="35"/>
      <c r="R45" s="36"/>
      <c r="U45" s="1"/>
      <c r="V45" s="35"/>
      <c r="W45" s="55"/>
      <c r="X45" s="57"/>
    </row>
    <row r="46" spans="1:28" s="59" customFormat="1" ht="13.5" customHeight="1" x14ac:dyDescent="0.2">
      <c r="A46" s="37">
        <f t="shared" ref="A46:C46" si="59">A45+TIME(0,0,(3600*($O46-$O45)/(INDEX($T$5:$AB$6,MATCH(A$15,$S$5:$S$6,0),MATCH(CONCATENATE($P46,$Q46),$T$4:$AB$4,0)))+$T$8))</f>
        <v>0.31396990740740743</v>
      </c>
      <c r="B46" s="38">
        <f t="shared" si="59"/>
        <v>0.50146990740740738</v>
      </c>
      <c r="C46" s="38">
        <f t="shared" si="59"/>
        <v>0.66813657407407401</v>
      </c>
      <c r="D46" s="38"/>
      <c r="E46" s="38"/>
      <c r="F46" s="39">
        <v>1.3</v>
      </c>
      <c r="G46" s="45">
        <v>1</v>
      </c>
      <c r="H46" s="41" t="s">
        <v>47</v>
      </c>
      <c r="I46" s="38">
        <f t="shared" si="58"/>
        <v>0.28443287037037046</v>
      </c>
      <c r="J46" s="38">
        <f t="shared" si="58"/>
        <v>0.38859953703703715</v>
      </c>
      <c r="K46" s="38">
        <f t="shared" si="58"/>
        <v>0.57609953703703687</v>
      </c>
      <c r="L46" s="38"/>
      <c r="M46" s="42"/>
      <c r="O46" s="5">
        <f t="shared" ref="O46:O66" si="60">O45+F46</f>
        <v>1.3</v>
      </c>
      <c r="P46" s="8">
        <v>1</v>
      </c>
      <c r="Q46" s="43" t="s">
        <v>44</v>
      </c>
      <c r="R46" s="44">
        <f t="shared" ref="R46:S46" si="61">TIME(0,0,(3600*($O46-$O45)/(INDEX($T$5:$AB$6,MATCH(R$15,$S$5:$S$6,0),MATCH((CONCATENATE($P46,$Q46)),$T$4:$AB$4,0)))))</f>
        <v>1.0763888888888889E-3</v>
      </c>
      <c r="S46" s="44">
        <f t="shared" si="61"/>
        <v>1.3541666666666667E-3</v>
      </c>
      <c r="T46" s="1"/>
      <c r="U46" s="1"/>
      <c r="V46" s="35"/>
      <c r="W46" s="35"/>
      <c r="X46" s="57"/>
    </row>
    <row r="47" spans="1:28" s="59" customFormat="1" ht="13.5" customHeight="1" x14ac:dyDescent="0.2">
      <c r="A47" s="37">
        <f t="shared" ref="A47:C47" si="62">A46+TIME(0,0,(3600*($O47-$O46)/(INDEX($T$5:$AB$6,MATCH(A$15,$S$5:$S$6,0),MATCH(CONCATENATE($P47,$Q47),$T$4:$AB$4,0)))+$T$8))</f>
        <v>0.31519675925925927</v>
      </c>
      <c r="B47" s="38">
        <f t="shared" si="62"/>
        <v>0.50269675925925927</v>
      </c>
      <c r="C47" s="38">
        <f t="shared" si="62"/>
        <v>0.6693634259259259</v>
      </c>
      <c r="D47" s="38"/>
      <c r="E47" s="38"/>
      <c r="F47" s="41">
        <v>1</v>
      </c>
      <c r="G47" s="45">
        <v>2</v>
      </c>
      <c r="H47" s="41" t="s">
        <v>48</v>
      </c>
      <c r="I47" s="38">
        <f t="shared" si="58"/>
        <v>0.28320601851851862</v>
      </c>
      <c r="J47" s="38">
        <f t="shared" si="58"/>
        <v>0.38737268518518531</v>
      </c>
      <c r="K47" s="38">
        <f t="shared" si="58"/>
        <v>0.57487268518518497</v>
      </c>
      <c r="L47" s="38"/>
      <c r="M47" s="42"/>
      <c r="O47" s="5">
        <f t="shared" si="60"/>
        <v>2.2999999999999998</v>
      </c>
      <c r="P47" s="8">
        <v>1</v>
      </c>
      <c r="Q47" s="43" t="s">
        <v>44</v>
      </c>
      <c r="R47" s="44">
        <f t="shared" ref="R47:S47" si="63">TIME(0,0,(3600*($O47-$O46)/(INDEX($T$5:$AB$6,MATCH(R$15,$S$5:$S$6,0),MATCH((CONCATENATE($P47,$Q47)),$T$4:$AB$4,0)))))</f>
        <v>8.3333333333333339E-4</v>
      </c>
      <c r="S47" s="44">
        <f t="shared" si="63"/>
        <v>1.0416666666666667E-3</v>
      </c>
      <c r="T47" s="1"/>
      <c r="U47" s="1"/>
      <c r="V47" s="35"/>
      <c r="W47" s="35"/>
      <c r="X47" s="57"/>
    </row>
    <row r="48" spans="1:28" s="59" customFormat="1" ht="13.5" customHeight="1" x14ac:dyDescent="0.2">
      <c r="A48" s="37">
        <f t="shared" ref="A48:C48" si="64">A47+TIME(0,0,(3600*($O48-$O47)/(INDEX($T$5:$AB$6,MATCH(A$15,$S$5:$S$6,0),MATCH(CONCATENATE($P48,$Q48),$T$4:$AB$4,0)))+$T$8))</f>
        <v>0.31633101851851853</v>
      </c>
      <c r="B48" s="38">
        <f t="shared" si="64"/>
        <v>0.50383101851851853</v>
      </c>
      <c r="C48" s="38">
        <f t="shared" si="64"/>
        <v>0.67049768518518515</v>
      </c>
      <c r="D48" s="38"/>
      <c r="E48" s="38"/>
      <c r="F48" s="41">
        <v>0.9</v>
      </c>
      <c r="G48" s="45">
        <v>3</v>
      </c>
      <c r="H48" s="41" t="s">
        <v>49</v>
      </c>
      <c r="I48" s="38">
        <f t="shared" si="58"/>
        <v>0.28207175925925937</v>
      </c>
      <c r="J48" s="38">
        <f t="shared" si="58"/>
        <v>0.38623842592592605</v>
      </c>
      <c r="K48" s="38">
        <f t="shared" si="58"/>
        <v>0.57373842592592572</v>
      </c>
      <c r="L48" s="38"/>
      <c r="M48" s="42"/>
      <c r="O48" s="5">
        <f t="shared" si="60"/>
        <v>3.1999999999999997</v>
      </c>
      <c r="P48" s="8">
        <v>1</v>
      </c>
      <c r="Q48" s="43" t="s">
        <v>44</v>
      </c>
      <c r="R48" s="44">
        <f t="shared" ref="R48:S48" si="65">TIME(0,0,(3600*($O48-$O47)/(INDEX($T$5:$AB$6,MATCH(R$15,$S$5:$S$6,0),MATCH((CONCATENATE($P48,$Q48)),$T$4:$AB$4,0)))))</f>
        <v>7.407407407407407E-4</v>
      </c>
      <c r="S48" s="44">
        <f t="shared" si="65"/>
        <v>9.3750000000000007E-4</v>
      </c>
      <c r="T48" s="1"/>
      <c r="U48" s="1"/>
      <c r="V48" s="35"/>
      <c r="W48" s="35"/>
      <c r="X48" s="57"/>
    </row>
    <row r="49" spans="1:24" s="59" customFormat="1" ht="13.5" customHeight="1" x14ac:dyDescent="0.2">
      <c r="A49" s="37">
        <f t="shared" ref="A49:C49" si="66">A48+TIME(0,0,(3600*($O49-$O48)/(INDEX($T$5:$AB$6,MATCH(A$15,$S$5:$S$6,0),MATCH(CONCATENATE($P49,$Q49),$T$4:$AB$4,0)))+$T$8))</f>
        <v>0.31797453703703704</v>
      </c>
      <c r="B49" s="38">
        <f t="shared" si="66"/>
        <v>0.50547453703703704</v>
      </c>
      <c r="C49" s="38">
        <f t="shared" si="66"/>
        <v>0.67214120370370367</v>
      </c>
      <c r="D49" s="38"/>
      <c r="E49" s="38"/>
      <c r="F49" s="41">
        <v>1.5</v>
      </c>
      <c r="G49" s="45">
        <v>4</v>
      </c>
      <c r="H49" s="41" t="s">
        <v>50</v>
      </c>
      <c r="I49" s="38">
        <f t="shared" si="58"/>
        <v>0.28042824074074085</v>
      </c>
      <c r="J49" s="38">
        <f t="shared" si="58"/>
        <v>0.38459490740740754</v>
      </c>
      <c r="K49" s="38">
        <f t="shared" si="58"/>
        <v>0.5720949074074072</v>
      </c>
      <c r="L49" s="38"/>
      <c r="M49" s="42"/>
      <c r="O49" s="5">
        <f t="shared" si="60"/>
        <v>4.6999999999999993</v>
      </c>
      <c r="P49" s="8">
        <v>1</v>
      </c>
      <c r="Q49" s="43" t="s">
        <v>44</v>
      </c>
      <c r="R49" s="44">
        <f t="shared" ref="R49:S49" si="67">TIME(0,0,(3600*($O49-$O48)/(INDEX($T$5:$AB$6,MATCH(R$15,$S$5:$S$6,0),MATCH((CONCATENATE($P49,$Q49)),$T$4:$AB$4,0)))))</f>
        <v>1.25E-3</v>
      </c>
      <c r="S49" s="44">
        <f t="shared" si="67"/>
        <v>1.5624999999999999E-3</v>
      </c>
      <c r="T49" s="1"/>
      <c r="U49" s="1"/>
      <c r="V49" s="35"/>
      <c r="W49" s="35"/>
      <c r="X49" s="57"/>
    </row>
    <row r="50" spans="1:24" s="59" customFormat="1" ht="13.5" customHeight="1" x14ac:dyDescent="0.2">
      <c r="A50" s="37">
        <f t="shared" ref="A50:C50" si="68">A49+TIME(0,0,(3600*($O50-$O49)/(INDEX($T$5:$AB$6,MATCH(A$15,$S$5:$S$6,0),MATCH(CONCATENATE($P50,$Q50),$T$4:$AB$4,0)))+$T$8))</f>
        <v>0.3197800925925926</v>
      </c>
      <c r="B50" s="38">
        <f t="shared" si="68"/>
        <v>0.50728009259259255</v>
      </c>
      <c r="C50" s="38">
        <f t="shared" si="68"/>
        <v>0.67394675925925918</v>
      </c>
      <c r="D50" s="38"/>
      <c r="E50" s="38"/>
      <c r="F50" s="41">
        <v>1.7</v>
      </c>
      <c r="G50" s="45">
        <v>5</v>
      </c>
      <c r="H50" s="41" t="s">
        <v>51</v>
      </c>
      <c r="I50" s="38">
        <f t="shared" si="58"/>
        <v>0.27862268518518529</v>
      </c>
      <c r="J50" s="38">
        <f t="shared" si="58"/>
        <v>0.38278935185185198</v>
      </c>
      <c r="K50" s="38">
        <f t="shared" si="58"/>
        <v>0.5702893518518517</v>
      </c>
      <c r="L50" s="38"/>
      <c r="M50" s="42"/>
      <c r="O50" s="5">
        <f t="shared" si="60"/>
        <v>6.3999999999999995</v>
      </c>
      <c r="P50" s="8">
        <v>1</v>
      </c>
      <c r="Q50" s="43" t="s">
        <v>68</v>
      </c>
      <c r="R50" s="44">
        <f t="shared" ref="R50:S50" si="69">TIME(0,0,(3600*($O50-$O49)/(INDEX($T$5:$AB$6,MATCH(R$15,$S$5:$S$6,0),MATCH((CONCATENATE($P50,$Q50)),$T$4:$AB$4,0)))))</f>
        <v>1.4120370370370369E-3</v>
      </c>
      <c r="S50" s="44">
        <f t="shared" si="69"/>
        <v>1.7708333333333332E-3</v>
      </c>
      <c r="T50" s="1"/>
      <c r="U50" s="1"/>
      <c r="V50" s="35"/>
      <c r="W50" s="35"/>
      <c r="X50" s="57"/>
    </row>
    <row r="51" spans="1:24" s="59" customFormat="1" ht="13.5" customHeight="1" x14ac:dyDescent="0.2">
      <c r="A51" s="37">
        <f t="shared" ref="A51:C51" si="70">A50+TIME(0,0,(3600*($O51-$O50)/(INDEX($T$5:$AB$6,MATCH(A$15,$S$5:$S$6,0),MATCH(CONCATENATE($P51,$Q51),$T$4:$AB$4,0)))+$T$8))</f>
        <v>0.32067129629629632</v>
      </c>
      <c r="B51" s="38">
        <f t="shared" si="70"/>
        <v>0.5081712962962962</v>
      </c>
      <c r="C51" s="38">
        <f t="shared" si="70"/>
        <v>0.67483796296296283</v>
      </c>
      <c r="D51" s="38"/>
      <c r="E51" s="38"/>
      <c r="F51" s="41">
        <v>0.6</v>
      </c>
      <c r="G51" s="45">
        <v>6</v>
      </c>
      <c r="H51" s="41" t="s">
        <v>52</v>
      </c>
      <c r="I51" s="38">
        <f t="shared" si="58"/>
        <v>0.27773148148148158</v>
      </c>
      <c r="J51" s="38">
        <f t="shared" si="58"/>
        <v>0.38189814814814826</v>
      </c>
      <c r="K51" s="38">
        <f t="shared" si="58"/>
        <v>0.56939814814814804</v>
      </c>
      <c r="L51" s="38"/>
      <c r="M51" s="42"/>
      <c r="O51" s="5">
        <f t="shared" si="60"/>
        <v>6.9999999999999991</v>
      </c>
      <c r="P51" s="8">
        <v>1</v>
      </c>
      <c r="Q51" s="43" t="s">
        <v>68</v>
      </c>
      <c r="R51" s="44">
        <f t="shared" ref="R51:S51" si="71">TIME(0,0,(3600*($O51-$O50)/(INDEX($T$5:$AB$6,MATCH(R$15,$S$5:$S$6,0),MATCH((CONCATENATE($P51,$Q51)),$T$4:$AB$4,0)))))</f>
        <v>4.9768518518518521E-4</v>
      </c>
      <c r="S51" s="44">
        <f t="shared" si="71"/>
        <v>6.2500000000000001E-4</v>
      </c>
      <c r="T51" s="1"/>
      <c r="U51" s="1"/>
      <c r="V51" s="35"/>
      <c r="W51" s="35"/>
      <c r="X51" s="57"/>
    </row>
    <row r="52" spans="1:24" s="59" customFormat="1" ht="13.5" customHeight="1" x14ac:dyDescent="0.2">
      <c r="A52" s="37">
        <f t="shared" ref="A52:C52" si="72">A51+TIME(0,0,(3600*($O52-$O51)/(INDEX($T$5:$AB$6,MATCH(A$15,$S$5:$S$6,0),MATCH(CONCATENATE($P52,$Q52),$T$4:$AB$4,0)))+$T$8))</f>
        <v>0.32180555555555557</v>
      </c>
      <c r="B52" s="38">
        <f t="shared" si="72"/>
        <v>0.50930555555555546</v>
      </c>
      <c r="C52" s="38">
        <f t="shared" si="72"/>
        <v>0.67597222222222209</v>
      </c>
      <c r="D52" s="38"/>
      <c r="E52" s="38"/>
      <c r="F52" s="41">
        <v>0.9</v>
      </c>
      <c r="G52" s="45">
        <v>7</v>
      </c>
      <c r="H52" s="41" t="s">
        <v>53</v>
      </c>
      <c r="I52" s="38">
        <f t="shared" si="58"/>
        <v>0.27659722222222233</v>
      </c>
      <c r="J52" s="38">
        <f t="shared" si="58"/>
        <v>0.38076388888888901</v>
      </c>
      <c r="K52" s="38">
        <f t="shared" si="58"/>
        <v>0.56826388888888879</v>
      </c>
      <c r="L52" s="38"/>
      <c r="M52" s="42"/>
      <c r="O52" s="5">
        <f t="shared" si="60"/>
        <v>7.8999999999999995</v>
      </c>
      <c r="P52" s="8">
        <v>1</v>
      </c>
      <c r="Q52" s="43" t="s">
        <v>68</v>
      </c>
      <c r="R52" s="44">
        <f t="shared" ref="R52:S52" si="73">TIME(0,0,(3600*($O52-$O51)/(INDEX($T$5:$AB$6,MATCH(R$15,$S$5:$S$6,0),MATCH((CONCATENATE($P52,$Q52)),$T$4:$AB$4,0)))))</f>
        <v>7.407407407407407E-4</v>
      </c>
      <c r="S52" s="44">
        <f t="shared" si="73"/>
        <v>9.3750000000000007E-4</v>
      </c>
      <c r="T52" s="1"/>
      <c r="U52" s="1"/>
      <c r="V52" s="35"/>
      <c r="W52" s="35"/>
      <c r="X52" s="57"/>
    </row>
    <row r="53" spans="1:24" s="59" customFormat="1" ht="13.5" customHeight="1" x14ac:dyDescent="0.2">
      <c r="A53" s="37">
        <f t="shared" ref="A53:C53" si="74">A52+TIME(0,0,(3600*($O53-$O52)/(INDEX($T$5:$AB$6,MATCH(A$15,$S$5:$S$6,0),MATCH(CONCATENATE($P53,$Q53),$T$4:$AB$4,0)))+$T$8))</f>
        <v>0.32269675925925928</v>
      </c>
      <c r="B53" s="38">
        <f t="shared" si="74"/>
        <v>0.51019675925925911</v>
      </c>
      <c r="C53" s="38">
        <f t="shared" si="74"/>
        <v>0.67686342592592574</v>
      </c>
      <c r="D53" s="38"/>
      <c r="E53" s="38"/>
      <c r="F53" s="41">
        <v>0.6</v>
      </c>
      <c r="G53" s="45">
        <v>8</v>
      </c>
      <c r="H53" s="41" t="s">
        <v>54</v>
      </c>
      <c r="I53" s="38">
        <f t="shared" si="58"/>
        <v>0.27570601851851861</v>
      </c>
      <c r="J53" s="38">
        <f t="shared" si="58"/>
        <v>0.3798726851851853</v>
      </c>
      <c r="K53" s="38">
        <f t="shared" si="58"/>
        <v>0.56737268518518513</v>
      </c>
      <c r="L53" s="38"/>
      <c r="M53" s="42"/>
      <c r="O53" s="5">
        <f t="shared" si="60"/>
        <v>8.5</v>
      </c>
      <c r="P53" s="8">
        <v>1</v>
      </c>
      <c r="Q53" s="43" t="s">
        <v>68</v>
      </c>
      <c r="R53" s="44">
        <f t="shared" ref="R53:S53" si="75">TIME(0,0,(3600*($O53-$O52)/(INDEX($T$5:$AB$6,MATCH(R$15,$S$5:$S$6,0),MATCH((CONCATENATE($P53,$Q53)),$T$4:$AB$4,0)))))</f>
        <v>4.9768518518518521E-4</v>
      </c>
      <c r="S53" s="44">
        <f t="shared" si="75"/>
        <v>6.2500000000000001E-4</v>
      </c>
      <c r="T53" s="1"/>
      <c r="U53" s="1"/>
      <c r="V53" s="35"/>
      <c r="W53" s="35"/>
      <c r="X53" s="57"/>
    </row>
    <row r="54" spans="1:24" s="59" customFormat="1" ht="13.5" customHeight="1" x14ac:dyDescent="0.2">
      <c r="A54" s="37">
        <f t="shared" ref="A54:C54" si="76">A53+TIME(0,0,(3600*($O54-$O53)/(INDEX($T$5:$AB$6,MATCH(A$15,$S$5:$S$6,0),MATCH(CONCATENATE($P54,$Q54),$T$4:$AB$4,0)))+$T$8))</f>
        <v>0.32486111111111116</v>
      </c>
      <c r="B54" s="38">
        <f t="shared" si="76"/>
        <v>0.51236111111111093</v>
      </c>
      <c r="C54" s="38">
        <f t="shared" si="76"/>
        <v>0.67902777777777756</v>
      </c>
      <c r="D54" s="38"/>
      <c r="E54" s="38"/>
      <c r="F54" s="41">
        <v>1.7</v>
      </c>
      <c r="G54" s="45">
        <v>9</v>
      </c>
      <c r="H54" s="41" t="s">
        <v>55</v>
      </c>
      <c r="I54" s="38">
        <f t="shared" si="58"/>
        <v>0.27354166666666674</v>
      </c>
      <c r="J54" s="38">
        <f t="shared" si="58"/>
        <v>0.37770833333333342</v>
      </c>
      <c r="K54" s="38">
        <f t="shared" si="58"/>
        <v>0.56520833333333331</v>
      </c>
      <c r="L54" s="38"/>
      <c r="M54" s="42"/>
      <c r="O54" s="5">
        <f t="shared" si="60"/>
        <v>10.199999999999999</v>
      </c>
      <c r="P54" s="8">
        <v>2</v>
      </c>
      <c r="Q54" s="43" t="s">
        <v>23</v>
      </c>
      <c r="R54" s="44">
        <f t="shared" ref="R54:S54" si="77">TIME(0,0,(3600*($O54-$O53)/(INDEX($T$5:$AB$6,MATCH(R$15,$S$5:$S$6,0),MATCH((CONCATENATE($P54,$Q54)),$T$4:$AB$4,0)))))</f>
        <v>1.7708333333333332E-3</v>
      </c>
      <c r="S54" s="44">
        <f t="shared" si="77"/>
        <v>2.3611111111111111E-3</v>
      </c>
      <c r="T54" s="1"/>
      <c r="U54" s="1"/>
      <c r="V54" s="35"/>
      <c r="W54" s="35"/>
      <c r="X54" s="57"/>
    </row>
    <row r="55" spans="1:24" s="59" customFormat="1" ht="13.5" customHeight="1" x14ac:dyDescent="0.2">
      <c r="A55" s="37">
        <f t="shared" ref="A55:C55" si="78">A54+TIME(0,0,(3600*($O55-$O54)/(INDEX($T$5:$AB$6,MATCH(A$15,$S$5:$S$6,0),MATCH(CONCATENATE($P55,$Q55),$T$4:$AB$4,0)))+$T$8))</f>
        <v>0.32988425925925929</v>
      </c>
      <c r="B55" s="38">
        <f t="shared" si="78"/>
        <v>0.51738425925925913</v>
      </c>
      <c r="C55" s="38">
        <f t="shared" si="78"/>
        <v>0.68405092592592576</v>
      </c>
      <c r="D55" s="38"/>
      <c r="E55" s="38"/>
      <c r="F55" s="41">
        <v>5</v>
      </c>
      <c r="G55" s="45">
        <v>10</v>
      </c>
      <c r="H55" s="41" t="s">
        <v>56</v>
      </c>
      <c r="I55" s="38">
        <f t="shared" si="58"/>
        <v>0.2685185185185186</v>
      </c>
      <c r="J55" s="38">
        <f t="shared" si="58"/>
        <v>0.37268518518518529</v>
      </c>
      <c r="K55" s="38">
        <f t="shared" si="58"/>
        <v>0.56018518518518512</v>
      </c>
      <c r="L55" s="38"/>
      <c r="M55" s="42"/>
      <c r="O55" s="5">
        <f t="shared" si="60"/>
        <v>15.2</v>
      </c>
      <c r="P55" s="8">
        <v>1</v>
      </c>
      <c r="Q55" s="43" t="s">
        <v>23</v>
      </c>
      <c r="R55" s="44">
        <f t="shared" ref="R55:S55" si="79">TIME(0,0,(3600*($O55-$O54)/(INDEX($T$5:$AB$6,MATCH(R$15,$S$5:$S$6,0),MATCH((CONCATENATE($P55,$Q55)),$T$4:$AB$4,0)))))</f>
        <v>4.6296296296296302E-3</v>
      </c>
      <c r="S55" s="44">
        <f t="shared" si="79"/>
        <v>5.9490740740740745E-3</v>
      </c>
      <c r="T55" s="1"/>
      <c r="U55" s="1"/>
      <c r="V55" s="35"/>
      <c r="W55" s="35"/>
      <c r="X55" s="57"/>
    </row>
    <row r="56" spans="1:24" s="59" customFormat="1" ht="13.5" customHeight="1" x14ac:dyDescent="0.2">
      <c r="A56" s="37">
        <f t="shared" ref="A56:C56" si="80">A55+TIME(0,0,(3600*($O56-$O55)/(INDEX($T$5:$AB$6,MATCH(A$15,$S$5:$S$6,0),MATCH(CONCATENATE($P56,$Q56),$T$4:$AB$4,0)))+$T$8))</f>
        <v>0.33236111111111116</v>
      </c>
      <c r="B56" s="38">
        <f t="shared" si="80"/>
        <v>0.519861111111111</v>
      </c>
      <c r="C56" s="38">
        <f t="shared" si="80"/>
        <v>0.68652777777777763</v>
      </c>
      <c r="D56" s="38"/>
      <c r="E56" s="38"/>
      <c r="F56" s="41">
        <v>2.5</v>
      </c>
      <c r="G56" s="45">
        <v>11</v>
      </c>
      <c r="H56" s="41" t="s">
        <v>66</v>
      </c>
      <c r="I56" s="38">
        <f t="shared" si="58"/>
        <v>0.26604166666666673</v>
      </c>
      <c r="J56" s="38">
        <f t="shared" si="58"/>
        <v>0.37020833333333342</v>
      </c>
      <c r="K56" s="38">
        <f t="shared" si="58"/>
        <v>0.55770833333333325</v>
      </c>
      <c r="L56" s="38"/>
      <c r="M56" s="42"/>
      <c r="O56" s="5">
        <f t="shared" si="60"/>
        <v>17.7</v>
      </c>
      <c r="P56" s="8">
        <v>1</v>
      </c>
      <c r="Q56" s="43" t="s">
        <v>68</v>
      </c>
      <c r="R56" s="44">
        <f t="shared" ref="R56:S56" si="81">TIME(0,0,(3600*($O56-$O55)/(INDEX($T$5:$AB$6,MATCH(R$15,$S$5:$S$6,0),MATCH((CONCATENATE($P56,$Q56)),$T$4:$AB$4,0)))))</f>
        <v>2.0833333333333333E-3</v>
      </c>
      <c r="S56" s="44">
        <f t="shared" si="81"/>
        <v>2.6041666666666665E-3</v>
      </c>
      <c r="T56" s="1"/>
      <c r="U56" s="1"/>
      <c r="V56" s="56"/>
      <c r="W56" s="35"/>
      <c r="X56" s="57"/>
    </row>
    <row r="57" spans="1:24" s="59" customFormat="1" ht="13.5" customHeight="1" x14ac:dyDescent="0.2">
      <c r="A57" s="37">
        <f t="shared" ref="A57:C57" si="82">A56+TIME(0,0,(3600*($O57-$O56)/(INDEX($T$5:$AB$6,MATCH(A$15,$S$5:$S$6,0),MATCH(CONCATENATE($P57,$Q57),$T$4:$AB$4,0)))+$T$8))</f>
        <v>0.33325231481481488</v>
      </c>
      <c r="B57" s="38">
        <f t="shared" si="82"/>
        <v>0.52075231481481465</v>
      </c>
      <c r="C57" s="38">
        <f t="shared" si="82"/>
        <v>0.68741898148148128</v>
      </c>
      <c r="D57" s="38"/>
      <c r="E57" s="38"/>
      <c r="F57" s="41">
        <v>0.6</v>
      </c>
      <c r="G57" s="45">
        <v>12</v>
      </c>
      <c r="H57" s="41" t="s">
        <v>65</v>
      </c>
      <c r="I57" s="38">
        <f t="shared" si="58"/>
        <v>0.26515046296296302</v>
      </c>
      <c r="J57" s="38">
        <f t="shared" si="58"/>
        <v>0.3693171296296297</v>
      </c>
      <c r="K57" s="38">
        <f t="shared" si="58"/>
        <v>0.55681712962962959</v>
      </c>
      <c r="L57" s="38"/>
      <c r="M57" s="42"/>
      <c r="O57" s="5">
        <f t="shared" si="60"/>
        <v>18.3</v>
      </c>
      <c r="P57" s="8">
        <v>1</v>
      </c>
      <c r="Q57" s="43" t="s">
        <v>68</v>
      </c>
      <c r="R57" s="44">
        <f t="shared" ref="R57:S57" si="83">TIME(0,0,(3600*($O57-$O56)/(INDEX($T$5:$AB$6,MATCH(R$15,$S$5:$S$6,0),MATCH((CONCATENATE($P57,$Q57)),$T$4:$AB$4,0)))))</f>
        <v>4.9768518518518521E-4</v>
      </c>
      <c r="S57" s="44">
        <f t="shared" si="83"/>
        <v>6.2500000000000001E-4</v>
      </c>
      <c r="T57" s="1"/>
      <c r="U57" s="1"/>
      <c r="V57" s="56"/>
      <c r="W57" s="35"/>
      <c r="X57" s="57"/>
    </row>
    <row r="58" spans="1:24" s="59" customFormat="1" ht="13.5" customHeight="1" x14ac:dyDescent="0.2">
      <c r="A58" s="37">
        <f t="shared" ref="A58:C58" si="84">A57+TIME(0,0,(3600*($O58-$O57)/(INDEX($T$5:$AB$6,MATCH(A$15,$S$5:$S$6,0),MATCH(CONCATENATE($P58,$Q58),$T$4:$AB$4,0)))+$T$8))</f>
        <v>0.33755787037037044</v>
      </c>
      <c r="B58" s="38">
        <f t="shared" si="84"/>
        <v>0.52505787037037022</v>
      </c>
      <c r="C58" s="38">
        <f t="shared" si="84"/>
        <v>0.69172453703703685</v>
      </c>
      <c r="D58" s="38"/>
      <c r="E58" s="38"/>
      <c r="F58" s="41">
        <v>4.7</v>
      </c>
      <c r="G58" s="45">
        <v>13</v>
      </c>
      <c r="H58" s="41" t="s">
        <v>64</v>
      </c>
      <c r="I58" s="38">
        <f t="shared" si="58"/>
        <v>0.26084490740740746</v>
      </c>
      <c r="J58" s="38">
        <f t="shared" si="58"/>
        <v>0.36501157407407414</v>
      </c>
      <c r="K58" s="38">
        <f t="shared" si="58"/>
        <v>0.55251157407407403</v>
      </c>
      <c r="L58" s="38"/>
      <c r="M58" s="42"/>
      <c r="O58" s="5">
        <f t="shared" si="60"/>
        <v>23</v>
      </c>
      <c r="P58" s="8">
        <v>1</v>
      </c>
      <c r="Q58" s="43" t="s">
        <v>68</v>
      </c>
      <c r="R58" s="44">
        <f t="shared" ref="R58:S58" si="85">TIME(0,0,(3600*($O58-$O57)/(INDEX($T$5:$AB$6,MATCH(R$15,$S$5:$S$6,0),MATCH((CONCATENATE($P58,$Q58)),$T$4:$AB$4,0)))))</f>
        <v>3.9120370370370377E-3</v>
      </c>
      <c r="S58" s="44">
        <f t="shared" si="85"/>
        <v>4.8958333333333328E-3</v>
      </c>
      <c r="T58" s="1"/>
      <c r="U58" s="1"/>
      <c r="V58" s="56"/>
      <c r="W58" s="35"/>
      <c r="X58" s="57"/>
    </row>
    <row r="59" spans="1:24" s="59" customFormat="1" ht="13.5" customHeight="1" x14ac:dyDescent="0.2">
      <c r="A59" s="37">
        <f t="shared" ref="A59:C59" si="86">A58+TIME(0,0,(3600*($O59-$O58)/(INDEX($T$5:$AB$6,MATCH(A$15,$S$5:$S$6,0),MATCH(CONCATENATE($P59,$Q59),$T$4:$AB$4,0)))+$T$8))</f>
        <v>0.33902777777777787</v>
      </c>
      <c r="B59" s="38">
        <f t="shared" si="86"/>
        <v>0.52652777777777759</v>
      </c>
      <c r="C59" s="38">
        <f t="shared" si="86"/>
        <v>0.69319444444444422</v>
      </c>
      <c r="D59" s="38"/>
      <c r="E59" s="38"/>
      <c r="F59" s="41">
        <v>1.3</v>
      </c>
      <c r="G59" s="45">
        <v>14</v>
      </c>
      <c r="H59" s="41" t="s">
        <v>63</v>
      </c>
      <c r="I59" s="38">
        <f t="shared" si="58"/>
        <v>0.25937500000000002</v>
      </c>
      <c r="J59" s="38">
        <f t="shared" si="58"/>
        <v>0.36354166666666671</v>
      </c>
      <c r="K59" s="38">
        <f t="shared" si="58"/>
        <v>0.55104166666666665</v>
      </c>
      <c r="L59" s="38"/>
      <c r="M59" s="42"/>
      <c r="O59" s="5">
        <f t="shared" si="60"/>
        <v>24.3</v>
      </c>
      <c r="P59" s="8">
        <v>1</v>
      </c>
      <c r="Q59" s="43" t="s">
        <v>68</v>
      </c>
      <c r="R59" s="44">
        <f t="shared" ref="R59:S59" si="87">TIME(0,0,(3600*($O59-$O58)/(INDEX($T$5:$AB$6,MATCH(R$15,$S$5:$S$6,0),MATCH((CONCATENATE($P59,$Q59)),$T$4:$AB$4,0)))))</f>
        <v>1.0763888888888889E-3</v>
      </c>
      <c r="S59" s="44">
        <f t="shared" si="87"/>
        <v>1.3541666666666667E-3</v>
      </c>
      <c r="T59" s="1"/>
      <c r="U59" s="1"/>
      <c r="V59" s="56"/>
      <c r="W59" s="35"/>
      <c r="X59" s="57"/>
    </row>
    <row r="60" spans="1:24" s="59" customFormat="1" ht="13.5" customHeight="1" x14ac:dyDescent="0.2">
      <c r="A60" s="37">
        <f t="shared" ref="A60:C60" si="88">A59+TIME(0,0,(3600*($O60-$O59)/(INDEX($T$5:$AB$6,MATCH(A$15,$S$5:$S$6,0),MATCH(CONCATENATE($P60,$Q60),$T$4:$AB$4,0)))+$T$8))</f>
        <v>0.34150462962962974</v>
      </c>
      <c r="B60" s="38">
        <f t="shared" si="88"/>
        <v>0.52900462962962946</v>
      </c>
      <c r="C60" s="38">
        <f t="shared" si="88"/>
        <v>0.69567129629629609</v>
      </c>
      <c r="D60" s="38"/>
      <c r="E60" s="38"/>
      <c r="F60" s="41">
        <v>2.5</v>
      </c>
      <c r="G60" s="45">
        <v>15</v>
      </c>
      <c r="H60" s="41" t="s">
        <v>62</v>
      </c>
      <c r="I60" s="38">
        <f t="shared" si="58"/>
        <v>0.25689814814814815</v>
      </c>
      <c r="J60" s="38">
        <f t="shared" si="58"/>
        <v>0.36106481481481484</v>
      </c>
      <c r="K60" s="38">
        <f t="shared" si="58"/>
        <v>0.54856481481481478</v>
      </c>
      <c r="L60" s="38"/>
      <c r="M60" s="42"/>
      <c r="O60" s="5">
        <f t="shared" si="60"/>
        <v>26.8</v>
      </c>
      <c r="P60" s="8">
        <v>1</v>
      </c>
      <c r="Q60" s="43" t="s">
        <v>68</v>
      </c>
      <c r="R60" s="44">
        <f t="shared" ref="R60:S60" si="89">TIME(0,0,(3600*($O60-$O59)/(INDEX($T$5:$AB$6,MATCH(R$15,$S$5:$S$6,0),MATCH((CONCATENATE($P60,$Q60)),$T$4:$AB$4,0)))))</f>
        <v>2.0833333333333333E-3</v>
      </c>
      <c r="S60" s="44">
        <f t="shared" si="89"/>
        <v>2.6041666666666665E-3</v>
      </c>
      <c r="T60" s="1"/>
      <c r="U60" s="1"/>
      <c r="V60" s="56"/>
      <c r="W60" s="35"/>
      <c r="X60" s="57"/>
    </row>
    <row r="61" spans="1:24" s="59" customFormat="1" ht="13.5" customHeight="1" x14ac:dyDescent="0.2">
      <c r="A61" s="37">
        <f t="shared" ref="A61:C61" si="90">A60+TIME(0,0,(3600*($O61-$O60)/(INDEX($T$5:$AB$6,MATCH(A$15,$S$5:$S$6,0),MATCH(CONCATENATE($P61,$Q61),$T$4:$AB$4,0)))+$T$8))</f>
        <v>0.34314814814814826</v>
      </c>
      <c r="B61" s="38">
        <f t="shared" si="90"/>
        <v>0.53064814814814798</v>
      </c>
      <c r="C61" s="38">
        <f t="shared" si="90"/>
        <v>0.69731481481481461</v>
      </c>
      <c r="D61" s="38"/>
      <c r="E61" s="38"/>
      <c r="F61" s="41">
        <v>1.5</v>
      </c>
      <c r="G61" s="45">
        <v>16</v>
      </c>
      <c r="H61" s="41" t="s">
        <v>61</v>
      </c>
      <c r="I61" s="38">
        <f t="shared" ref="I61:K63" si="91">I62+TIME(0,0,(3600*($O62-$O61)/(INDEX($T$5:$AB$6,MATCH(I$15,$S$5:$S$6,0),MATCH(CONCATENATE($P62,$Q62),$T$4:$AB$4,0)))+$T$8))</f>
        <v>0.25525462962962964</v>
      </c>
      <c r="J61" s="38">
        <f t="shared" si="91"/>
        <v>0.35942129629629632</v>
      </c>
      <c r="K61" s="38">
        <f t="shared" si="91"/>
        <v>0.54692129629629627</v>
      </c>
      <c r="L61" s="38"/>
      <c r="M61" s="42"/>
      <c r="O61" s="5">
        <f t="shared" si="60"/>
        <v>28.3</v>
      </c>
      <c r="P61" s="8">
        <v>1</v>
      </c>
      <c r="Q61" s="43" t="s">
        <v>68</v>
      </c>
      <c r="R61" s="44">
        <f t="shared" ref="R61:S61" si="92">TIME(0,0,(3600*($O61-$O60)/(INDEX($T$5:$AB$6,MATCH(R$15,$S$5:$S$6,0),MATCH((CONCATENATE($P61,$Q61)),$T$4:$AB$4,0)))))</f>
        <v>1.25E-3</v>
      </c>
      <c r="S61" s="44">
        <f t="shared" si="92"/>
        <v>1.5624999999999999E-3</v>
      </c>
      <c r="T61" s="1"/>
      <c r="U61" s="1"/>
      <c r="V61" s="56"/>
      <c r="W61" s="35"/>
      <c r="X61" s="57"/>
    </row>
    <row r="62" spans="1:24" s="59" customFormat="1" ht="13.5" customHeight="1" x14ac:dyDescent="0.2">
      <c r="A62" s="37">
        <f t="shared" ref="A62:C62" si="93">A61+TIME(0,0,(3600*($O62-$O61)/(INDEX($T$5:$AB$6,MATCH(A$15,$S$5:$S$6,0),MATCH(CONCATENATE($P62,$Q62),$T$4:$AB$4,0)))+$T$8))</f>
        <v>0.34479166666666677</v>
      </c>
      <c r="B62" s="38">
        <f t="shared" si="93"/>
        <v>0.5322916666666665</v>
      </c>
      <c r="C62" s="38">
        <f t="shared" si="93"/>
        <v>0.69895833333333313</v>
      </c>
      <c r="D62" s="38"/>
      <c r="E62" s="38"/>
      <c r="F62" s="41">
        <v>1.5</v>
      </c>
      <c r="G62" s="45">
        <v>17</v>
      </c>
      <c r="H62" s="41" t="s">
        <v>60</v>
      </c>
      <c r="I62" s="38">
        <f t="shared" si="91"/>
        <v>0.25361111111111112</v>
      </c>
      <c r="J62" s="38">
        <f t="shared" si="91"/>
        <v>0.35777777777777781</v>
      </c>
      <c r="K62" s="38">
        <f t="shared" si="91"/>
        <v>0.54527777777777775</v>
      </c>
      <c r="L62" s="38"/>
      <c r="M62" s="42"/>
      <c r="O62" s="5">
        <f t="shared" si="60"/>
        <v>29.8</v>
      </c>
      <c r="P62" s="8">
        <v>1</v>
      </c>
      <c r="Q62" s="43" t="s">
        <v>68</v>
      </c>
      <c r="R62" s="44">
        <f t="shared" ref="R62:S62" si="94">TIME(0,0,(3600*($O62-$O61)/(INDEX($T$5:$AB$6,MATCH(R$15,$S$5:$S$6,0),MATCH((CONCATENATE($P62,$Q62)),$T$4:$AB$4,0)))))</f>
        <v>1.25E-3</v>
      </c>
      <c r="S62" s="44">
        <f t="shared" si="94"/>
        <v>1.5624999999999999E-3</v>
      </c>
      <c r="T62" s="1"/>
      <c r="U62" s="1"/>
      <c r="V62" s="56"/>
      <c r="W62" s="35"/>
      <c r="X62" s="57"/>
    </row>
    <row r="63" spans="1:24" s="59" customFormat="1" ht="13.5" customHeight="1" x14ac:dyDescent="0.2">
      <c r="A63" s="37">
        <f t="shared" ref="A63:C63" si="95">A62+TIME(0,0,(3600*($O63-$O62)/(INDEX($T$5:$AB$6,MATCH(A$15,$S$5:$S$6,0),MATCH(CONCATENATE($P63,$Q63),$T$4:$AB$4,0)))+$T$8))</f>
        <v>0.3470949074074075</v>
      </c>
      <c r="B63" s="38">
        <f t="shared" si="95"/>
        <v>0.53459490740740723</v>
      </c>
      <c r="C63" s="38">
        <f t="shared" si="95"/>
        <v>0.70126157407407386</v>
      </c>
      <c r="D63" s="38"/>
      <c r="E63" s="38"/>
      <c r="F63" s="41">
        <v>2.2999999999999998</v>
      </c>
      <c r="G63" s="45">
        <v>18</v>
      </c>
      <c r="H63" s="41" t="s">
        <v>59</v>
      </c>
      <c r="I63" s="38">
        <f t="shared" si="91"/>
        <v>0.25130787037037039</v>
      </c>
      <c r="J63" s="38">
        <f t="shared" si="91"/>
        <v>0.35547453703703707</v>
      </c>
      <c r="K63" s="38">
        <f t="shared" si="91"/>
        <v>0.54297453703703702</v>
      </c>
      <c r="L63" s="38"/>
      <c r="M63" s="42"/>
      <c r="O63" s="5">
        <f t="shared" si="60"/>
        <v>32.1</v>
      </c>
      <c r="P63" s="8">
        <v>1</v>
      </c>
      <c r="Q63" s="43" t="s">
        <v>68</v>
      </c>
      <c r="R63" s="44">
        <f t="shared" ref="R63:S63" si="96">TIME(0,0,(3600*($O63-$O62)/(INDEX($T$5:$AB$6,MATCH(R$15,$S$5:$S$6,0),MATCH((CONCATENATE($P63,$Q63)),$T$4:$AB$4,0)))))</f>
        <v>1.9097222222222222E-3</v>
      </c>
      <c r="S63" s="44">
        <f t="shared" si="96"/>
        <v>2.3958333333333336E-3</v>
      </c>
      <c r="T63" s="1"/>
      <c r="U63" s="1"/>
      <c r="V63" s="56"/>
      <c r="W63" s="35"/>
      <c r="X63" s="57"/>
    </row>
    <row r="64" spans="1:24" s="59" customFormat="1" ht="13.5" customHeight="1" x14ac:dyDescent="0.2">
      <c r="A64" s="37">
        <f t="shared" ref="A64:C64" si="97">A63+TIME(0,0,(3600*($O64-$O63)/(INDEX($T$5:$AB$6,MATCH(A$15,$S$5:$S$6,0),MATCH(CONCATENATE($P64,$Q64),$T$4:$AB$4,0)))+$T$8))</f>
        <v>0.34840277777777789</v>
      </c>
      <c r="B64" s="38">
        <f t="shared" si="97"/>
        <v>0.53590277777777762</v>
      </c>
      <c r="C64" s="38">
        <f t="shared" si="97"/>
        <v>0.70256944444444425</v>
      </c>
      <c r="D64" s="38"/>
      <c r="E64" s="38"/>
      <c r="F64" s="41">
        <v>1.1000000000000001</v>
      </c>
      <c r="G64" s="45">
        <v>19</v>
      </c>
      <c r="H64" s="41" t="s">
        <v>58</v>
      </c>
      <c r="I64" s="46">
        <v>0.25</v>
      </c>
      <c r="J64" s="61">
        <v>0.35416666666666669</v>
      </c>
      <c r="K64" s="46">
        <v>0.54166666666666663</v>
      </c>
      <c r="L64" s="61"/>
      <c r="M64" s="42"/>
      <c r="N64" s="5"/>
      <c r="O64" s="5">
        <f t="shared" si="60"/>
        <v>33.200000000000003</v>
      </c>
      <c r="P64" s="8">
        <v>1</v>
      </c>
      <c r="Q64" s="43" t="s">
        <v>44</v>
      </c>
      <c r="R64" s="44">
        <f t="shared" ref="R64:S64" si="98">TIME(0,0,(3600*($O64-$O63)/(INDEX($T$5:$AB$6,MATCH(R$15,$S$5:$S$6,0),MATCH((CONCATENATE($P64,$Q64)),$T$4:$AB$4,0)))))</f>
        <v>9.1435185185185185E-4</v>
      </c>
      <c r="S64" s="44">
        <f t="shared" si="98"/>
        <v>1.1458333333333333E-3</v>
      </c>
      <c r="T64" s="1"/>
      <c r="U64" s="1"/>
      <c r="V64" s="56"/>
      <c r="W64" s="35"/>
      <c r="X64" s="57"/>
    </row>
    <row r="65" spans="1:24" s="59" customFormat="1" ht="13.5" customHeight="1" x14ac:dyDescent="0.2">
      <c r="A65" s="37"/>
      <c r="B65" s="38"/>
      <c r="C65" s="38"/>
      <c r="D65" s="38"/>
      <c r="E65" s="38"/>
      <c r="F65" s="41">
        <v>2.2000000000000002</v>
      </c>
      <c r="G65" s="45">
        <v>20</v>
      </c>
      <c r="H65" s="41" t="s">
        <v>57</v>
      </c>
      <c r="I65" s="38"/>
      <c r="J65" s="38"/>
      <c r="K65" s="38"/>
      <c r="L65" s="38"/>
      <c r="M65" s="42"/>
      <c r="N65" s="5"/>
      <c r="O65" s="5">
        <f t="shared" si="60"/>
        <v>35.400000000000006</v>
      </c>
      <c r="P65" s="8">
        <v>1</v>
      </c>
      <c r="Q65" s="43" t="s">
        <v>44</v>
      </c>
      <c r="R65" s="44">
        <f t="shared" ref="R65:S65" si="99">TIME(0,0,(3600*($O65-$O64)/(INDEX($T$5:$AB$6,MATCH(R$15,$S$5:$S$6,0),MATCH((CONCATENATE($P65,$Q65)),$T$4:$AB$4,0)))))</f>
        <v>1.8287037037037037E-3</v>
      </c>
      <c r="S65" s="44">
        <f t="shared" si="99"/>
        <v>2.2916666666666667E-3</v>
      </c>
      <c r="T65" s="1"/>
      <c r="U65" s="1"/>
      <c r="V65" s="35"/>
      <c r="W65" s="35"/>
      <c r="X65" s="57"/>
    </row>
    <row r="66" spans="1:24" s="59" customFormat="1" ht="13.5" customHeight="1" x14ac:dyDescent="0.2">
      <c r="A66" s="37"/>
      <c r="B66" s="38"/>
      <c r="C66" s="38"/>
      <c r="D66" s="38"/>
      <c r="E66" s="38"/>
      <c r="F66" s="41">
        <v>6.8</v>
      </c>
      <c r="G66" s="45">
        <v>21</v>
      </c>
      <c r="H66" s="41" t="s">
        <v>69</v>
      </c>
      <c r="I66" s="46"/>
      <c r="J66" s="46"/>
      <c r="K66" s="46"/>
      <c r="L66" s="46"/>
      <c r="M66" s="47"/>
      <c r="O66" s="5">
        <f t="shared" si="60"/>
        <v>42.2</v>
      </c>
      <c r="P66" s="8">
        <v>1</v>
      </c>
      <c r="Q66" s="43" t="s">
        <v>23</v>
      </c>
      <c r="R66" s="44">
        <f t="shared" ref="R66:S66" si="100">TIME(0,0,(3600*($O66-$O65)/(INDEX($T$5:$AB$6,MATCH(R$15,$S$5:$S$6,0),MATCH((CONCATENATE($P66,$Q66)),$T$4:$AB$4,0)))))</f>
        <v>6.2962962962962964E-3</v>
      </c>
      <c r="S66" s="44">
        <f t="shared" si="100"/>
        <v>8.0902777777777778E-3</v>
      </c>
      <c r="T66" s="1"/>
      <c r="U66" s="1"/>
      <c r="V66" s="56"/>
      <c r="W66" s="35"/>
      <c r="X66" s="57"/>
    </row>
    <row r="67" spans="1:24" s="59" customFormat="1" ht="13.5" customHeight="1" x14ac:dyDescent="0.25">
      <c r="A67" s="37"/>
      <c r="B67" s="38"/>
      <c r="C67" s="38"/>
      <c r="D67" s="38"/>
      <c r="E67" s="38"/>
      <c r="F67" s="48"/>
      <c r="G67" s="48"/>
      <c r="H67" s="48"/>
      <c r="I67" s="38"/>
      <c r="J67" s="38"/>
      <c r="K67" s="38"/>
      <c r="L67" s="38"/>
      <c r="M67" s="42"/>
      <c r="R67" s="44"/>
      <c r="S67" s="44"/>
      <c r="T67" s="1"/>
      <c r="U67" s="49"/>
    </row>
    <row r="68" spans="1:24" s="59" customFormat="1" ht="13.5" customHeight="1" thickBot="1" x14ac:dyDescent="0.25">
      <c r="A68" s="60">
        <v>6</v>
      </c>
      <c r="B68" s="65">
        <v>6</v>
      </c>
      <c r="C68" s="66">
        <v>6</v>
      </c>
      <c r="D68" s="58"/>
      <c r="E68" s="62"/>
      <c r="F68" s="26"/>
      <c r="G68" s="26"/>
      <c r="H68" s="26"/>
      <c r="I68" s="67">
        <f t="shared" ref="I68" si="101">A68</f>
        <v>6</v>
      </c>
      <c r="J68" s="67">
        <f t="shared" ref="J68" si="102">B68</f>
        <v>6</v>
      </c>
      <c r="K68" s="67">
        <f t="shared" ref="K68" si="103">C68</f>
        <v>6</v>
      </c>
      <c r="L68" s="50"/>
      <c r="M68" s="51"/>
    </row>
    <row r="69" spans="1:24" ht="12.75" customHeight="1" x14ac:dyDescent="0.2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</row>
    <row r="70" spans="1:24" ht="12.75" customHeight="1" x14ac:dyDescent="0.2">
      <c r="A70" s="52"/>
      <c r="B70" s="52"/>
      <c r="C70" s="52"/>
      <c r="D70" s="52"/>
      <c r="E70" s="52"/>
      <c r="F70" s="52"/>
      <c r="G70" s="52"/>
      <c r="H70" s="52"/>
      <c r="I70" s="54" t="s">
        <v>45</v>
      </c>
      <c r="J70" s="52"/>
      <c r="K70" s="52"/>
      <c r="L70" s="52"/>
      <c r="M70" s="52"/>
    </row>
    <row r="71" spans="1:24" ht="12.75" customHeight="1" x14ac:dyDescent="0.2"/>
    <row r="72" spans="1:24" ht="12.75" customHeight="1" x14ac:dyDescent="0.2"/>
    <row r="73" spans="1:24" ht="12.75" customHeight="1" x14ac:dyDescent="0.2"/>
    <row r="74" spans="1:24" ht="12.75" customHeight="1" x14ac:dyDescent="0.2"/>
    <row r="75" spans="1:24" ht="12.75" customHeight="1" x14ac:dyDescent="0.2"/>
    <row r="76" spans="1:24" ht="12.75" customHeight="1" x14ac:dyDescent="0.2"/>
    <row r="77" spans="1:24" ht="12.75" customHeight="1" x14ac:dyDescent="0.2"/>
    <row r="78" spans="1:24" ht="12.75" customHeight="1" x14ac:dyDescent="0.2"/>
    <row r="79" spans="1:24" ht="12.75" customHeight="1" x14ac:dyDescent="0.2"/>
    <row r="80" spans="1:24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</sheetData>
  <mergeCells count="12">
    <mergeCell ref="A6:M6"/>
    <mergeCell ref="A7:M7"/>
    <mergeCell ref="A9:H9"/>
    <mergeCell ref="A10:M10"/>
    <mergeCell ref="A12:E12"/>
    <mergeCell ref="I12:M12"/>
    <mergeCell ref="A41:E41"/>
    <mergeCell ref="I41:M41"/>
    <mergeCell ref="A42:E42"/>
    <mergeCell ref="I42:M42"/>
    <mergeCell ref="I13:M13"/>
    <mergeCell ref="A13:E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2022-03-11T08:18:27Z</dcterms:modified>
</cp:coreProperties>
</file>